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S:\Marketing\In-House Content\"/>
    </mc:Choice>
  </mc:AlternateContent>
  <xr:revisionPtr revIDLastSave="0" documentId="8_{AEA06655-F343-4946-BCAD-EBE0886B13CC}" xr6:coauthVersionLast="47" xr6:coauthVersionMax="47" xr10:uidLastSave="{00000000-0000-0000-0000-000000000000}"/>
  <bookViews>
    <workbookView xWindow="32190" yWindow="3000" windowWidth="22815" windowHeight="11985" xr2:uid="{00000000-000D-0000-FFFF-FFFF00000000}"/>
  </bookViews>
  <sheets>
    <sheet name="Spending" sheetId="4" r:id="rId1"/>
    <sheet name=" Housing (1)" sheetId="1" r:id="rId2"/>
    <sheet name="Housing (2)" sheetId="5" r:id="rId3"/>
    <sheet name="drop down" sheetId="2" r:id="rId4"/>
    <sheet name="Sheet3" sheetId="3" r:id="rId5"/>
  </sheets>
  <definedNames>
    <definedName name="FMV" localSheetId="2">'Housing (2)'!$C$4</definedName>
    <definedName name="FMV">' Housing (1)'!$C$4</definedName>
    <definedName name="frequency">'drop down'!$B$10:$B$22</definedName>
    <definedName name="frequencytable">'drop down'!$B$10:$C$22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C4" i="1"/>
  <c r="E51" i="5" l="1"/>
  <c r="E50" i="5"/>
  <c r="E49" i="5"/>
  <c r="E48" i="5"/>
  <c r="E42" i="5"/>
  <c r="E41" i="5"/>
  <c r="E40" i="5"/>
  <c r="E39" i="5"/>
  <c r="E38" i="5"/>
  <c r="E37" i="5"/>
  <c r="E36" i="5"/>
  <c r="E35" i="5"/>
  <c r="E34" i="5"/>
  <c r="E30" i="5"/>
  <c r="E29" i="5"/>
  <c r="E28" i="5"/>
  <c r="E27" i="5"/>
  <c r="E26" i="5"/>
  <c r="E25" i="5"/>
  <c r="E24" i="5"/>
  <c r="E23" i="5"/>
  <c r="E22" i="5"/>
  <c r="E21" i="5"/>
  <c r="E17" i="5"/>
  <c r="E16" i="5"/>
  <c r="E18" i="5" s="1"/>
  <c r="E12" i="5"/>
  <c r="E11" i="5"/>
  <c r="E10" i="5"/>
  <c r="E9" i="5"/>
  <c r="E8" i="5"/>
  <c r="E52" i="5" l="1"/>
  <c r="E31" i="5"/>
  <c r="F31" i="5" s="1"/>
  <c r="E43" i="5"/>
  <c r="E45" i="5" s="1"/>
  <c r="E13" i="5"/>
  <c r="E54" i="5"/>
  <c r="F54" i="5" s="1"/>
  <c r="F52" i="5"/>
  <c r="E32" i="4"/>
  <c r="F43" i="5" l="1"/>
  <c r="F45" i="5" s="1"/>
  <c r="E92" i="4"/>
  <c r="E91" i="4"/>
  <c r="E90" i="4"/>
  <c r="E89" i="4"/>
  <c r="E85" i="4"/>
  <c r="E84" i="4"/>
  <c r="E82" i="4"/>
  <c r="E81" i="4"/>
  <c r="E80" i="4"/>
  <c r="E75" i="4" l="1"/>
  <c r="E69" i="4"/>
  <c r="E68" i="4"/>
  <c r="E67" i="4"/>
  <c r="E66" i="4"/>
  <c r="E65" i="4"/>
  <c r="E64" i="4"/>
  <c r="E63" i="4"/>
  <c r="E62" i="4"/>
  <c r="E61" i="4"/>
  <c r="E60" i="4"/>
  <c r="E59" i="4"/>
  <c r="E58" i="4"/>
  <c r="E57" i="4"/>
  <c r="E56" i="4"/>
  <c r="E55" i="4"/>
  <c r="E54" i="4"/>
  <c r="E53" i="4"/>
  <c r="E52" i="4"/>
  <c r="E51" i="4"/>
  <c r="E50" i="4"/>
  <c r="E49" i="4"/>
  <c r="E42" i="4"/>
  <c r="E33" i="4"/>
  <c r="E31" i="4"/>
  <c r="E30" i="4"/>
  <c r="E29" i="4"/>
  <c r="E23" i="4"/>
  <c r="E17" i="4"/>
  <c r="E16" i="4"/>
  <c r="E51" i="1" l="1"/>
  <c r="E50" i="1"/>
  <c r="E49" i="1"/>
  <c r="E48" i="1"/>
  <c r="E42" i="1" l="1"/>
  <c r="E41" i="1"/>
  <c r="E40" i="1"/>
  <c r="E39" i="1"/>
  <c r="E38" i="1"/>
  <c r="E37" i="1"/>
  <c r="E36" i="1"/>
  <c r="E35" i="1"/>
  <c r="E34" i="1"/>
  <c r="E30" i="1"/>
  <c r="E28" i="1"/>
  <c r="E26" i="1"/>
  <c r="E25" i="1" l="1"/>
  <c r="E23" i="1"/>
  <c r="E22" i="1"/>
  <c r="E21" i="1"/>
  <c r="E17" i="1"/>
  <c r="E12" i="1"/>
  <c r="E11" i="1"/>
  <c r="E10" i="1"/>
  <c r="C14" i="2"/>
  <c r="C13" i="2"/>
  <c r="E20" i="4" s="1"/>
  <c r="C12" i="2"/>
  <c r="C11" i="2"/>
  <c r="E16" i="1" l="1"/>
  <c r="E47" i="4"/>
  <c r="E39" i="4"/>
  <c r="E41" i="4"/>
  <c r="E40" i="4"/>
  <c r="E79" i="4"/>
  <c r="E88" i="4"/>
  <c r="E93" i="4" s="1"/>
  <c r="E83" i="4"/>
  <c r="E74" i="4"/>
  <c r="E46" i="4"/>
  <c r="E73" i="4"/>
  <c r="E76" i="4" s="1"/>
  <c r="E48" i="4"/>
  <c r="E28" i="4"/>
  <c r="E27" i="4"/>
  <c r="E38" i="4"/>
  <c r="E21" i="4"/>
  <c r="E37" i="4"/>
  <c r="E22" i="4"/>
  <c r="E19" i="4"/>
  <c r="E18" i="4"/>
  <c r="E27" i="1"/>
  <c r="E29" i="1"/>
  <c r="E24" i="1"/>
  <c r="E8" i="1"/>
  <c r="E9" i="1"/>
  <c r="E34" i="4" l="1"/>
  <c r="E86" i="4"/>
  <c r="E70" i="4"/>
  <c r="E24" i="4"/>
  <c r="E43" i="4"/>
  <c r="E13" i="1"/>
  <c r="E8" i="4" s="1"/>
  <c r="E18" i="1"/>
  <c r="E9" i="4" s="1"/>
  <c r="E52" i="1" l="1"/>
  <c r="E12" i="4" s="1"/>
  <c r="E31" i="1"/>
  <c r="E10" i="4" s="1"/>
  <c r="E43" i="1"/>
  <c r="E11" i="4" s="1"/>
  <c r="E13" i="4" s="1"/>
  <c r="F52" i="1" l="1"/>
  <c r="E95" i="4"/>
  <c r="F31" i="1"/>
  <c r="E45" i="1"/>
  <c r="E54" i="1"/>
  <c r="F54" i="1" s="1"/>
  <c r="F43" i="1"/>
  <c r="F45" i="1" l="1"/>
</calcChain>
</file>

<file path=xl/sharedStrings.xml><?xml version="1.0" encoding="utf-8"?>
<sst xmlns="http://schemas.openxmlformats.org/spreadsheetml/2006/main" count="340" uniqueCount="141">
  <si>
    <t>Regular Maintenance</t>
  </si>
  <si>
    <t>Landscaping (Mowing, Planting, Spraying)</t>
  </si>
  <si>
    <t>Tree Work</t>
  </si>
  <si>
    <t>Electrician</t>
  </si>
  <si>
    <t>Septic/Sewer</t>
  </si>
  <si>
    <t>Plumber/Drains</t>
  </si>
  <si>
    <t>Cost</t>
  </si>
  <si>
    <t>Roof</t>
  </si>
  <si>
    <t>Furnace/Air Conditioning/Heat Pump</t>
  </si>
  <si>
    <t>Hot Water Heater</t>
  </si>
  <si>
    <t>Kitchen Appliances</t>
  </si>
  <si>
    <t>Washer/Dryer</t>
  </si>
  <si>
    <t>Major Landscaping</t>
  </si>
  <si>
    <t>Outside Painting</t>
  </si>
  <si>
    <t>Painting Inside</t>
  </si>
  <si>
    <t xml:space="preserve">Other: </t>
  </si>
  <si>
    <t>Subtotal</t>
  </si>
  <si>
    <t>Other:</t>
  </si>
  <si>
    <t xml:space="preserve">Renovations: </t>
  </si>
  <si>
    <t>Bathrooms</t>
  </si>
  <si>
    <t>Kitchen</t>
  </si>
  <si>
    <t>Annual Budget</t>
  </si>
  <si>
    <t>Home Value:</t>
  </si>
  <si>
    <t>Land Value:</t>
  </si>
  <si>
    <t>Total Value:</t>
  </si>
  <si>
    <t>Windows/Doors</t>
  </si>
  <si>
    <t>Mortgage (Principal and Interest)</t>
  </si>
  <si>
    <t>Property Tax</t>
  </si>
  <si>
    <t>Mortgage Insurance</t>
  </si>
  <si>
    <t>Homeowners Insurance</t>
  </si>
  <si>
    <t>Pool Upkeep</t>
  </si>
  <si>
    <t>Irregular Regular Maintenance</t>
  </si>
  <si>
    <t>monthly</t>
  </si>
  <si>
    <t xml:space="preserve">quarterly </t>
  </si>
  <si>
    <t>semi-annually</t>
  </si>
  <si>
    <t>annually</t>
  </si>
  <si>
    <t>every 2 years</t>
  </si>
  <si>
    <t>every 3 years</t>
  </si>
  <si>
    <t>every 4 years</t>
  </si>
  <si>
    <t>every 5 years</t>
  </si>
  <si>
    <t>every 7 years</t>
  </si>
  <si>
    <t>every 10 years</t>
  </si>
  <si>
    <t>every 15 years</t>
  </si>
  <si>
    <t>every 20 years</t>
  </si>
  <si>
    <t>Percent of FMV</t>
  </si>
  <si>
    <t>Major Maintenance</t>
  </si>
  <si>
    <t>none</t>
  </si>
  <si>
    <t xml:space="preserve">Frequency  </t>
  </si>
  <si>
    <t>Outdoor Equipment (Lawn/Snowblower)</t>
  </si>
  <si>
    <t>Furnace/AC maintenance</t>
  </si>
  <si>
    <t>Pool Maintenance</t>
  </si>
  <si>
    <t>Mortgage, Insurance and Taxes</t>
  </si>
  <si>
    <t>INPUT</t>
  </si>
  <si>
    <t>Calculated</t>
  </si>
  <si>
    <t>Regular and Major Maintenance</t>
  </si>
  <si>
    <t>Water System/Well Pump</t>
  </si>
  <si>
    <t>Estimating Long Term Housing Costs</t>
  </si>
  <si>
    <t>Driveway/Shed/Garage</t>
  </si>
  <si>
    <t>Guideline: 1% to 2% of FMV</t>
  </si>
  <si>
    <t>Condo/Coop Maintenance/Assoc Dues</t>
  </si>
  <si>
    <t xml:space="preserve">INSTRUCTIONS:  Complete COST column (green) and select FREQUENCY (light blue) from drop down menu in cell.  Annual Budget column will be calculated from Cost and Frequency column.  Percent of FMV is only calculated on irregular, major maintenance and renovation items. </t>
  </si>
  <si>
    <t>Notes</t>
  </si>
  <si>
    <t>Total Housing:</t>
  </si>
  <si>
    <t>Total Maintenace and Renovations (ex mortgage, taxes,  insurance)</t>
  </si>
  <si>
    <t>Do not Enter Here                                 Use Housing Spreadsheet on next tab</t>
  </si>
  <si>
    <t>Housing</t>
  </si>
  <si>
    <t>Transportation</t>
  </si>
  <si>
    <t>Purchase of Car(s)</t>
  </si>
  <si>
    <t>Lease of Car(s)</t>
  </si>
  <si>
    <t>Registration, Licenses</t>
  </si>
  <si>
    <t>Taxes</t>
  </si>
  <si>
    <t>Gas</t>
  </si>
  <si>
    <t>Tolls, Parking</t>
  </si>
  <si>
    <t>Maintenance, Tires</t>
  </si>
  <si>
    <t>Commuting</t>
  </si>
  <si>
    <t>Total Transportation</t>
  </si>
  <si>
    <t>Insurance</t>
  </si>
  <si>
    <t>Life</t>
  </si>
  <si>
    <t>Health</t>
  </si>
  <si>
    <t>Disability</t>
  </si>
  <si>
    <t>Umbrella</t>
  </si>
  <si>
    <t>Long term Care</t>
  </si>
  <si>
    <t>Auto</t>
  </si>
  <si>
    <t>Total Insurance</t>
  </si>
  <si>
    <t>Property Insurance included in Housing Spreadsheet</t>
  </si>
  <si>
    <t>Kids</t>
  </si>
  <si>
    <t>Tuition</t>
  </si>
  <si>
    <t>Camps, Tutors, Activities</t>
  </si>
  <si>
    <t>School Activities</t>
  </si>
  <si>
    <t>Electricity</t>
  </si>
  <si>
    <t>Oil, Gas, Heat</t>
  </si>
  <si>
    <t xml:space="preserve">Water </t>
  </si>
  <si>
    <t>Sewer</t>
  </si>
  <si>
    <t>Cell Phone and Landline</t>
  </si>
  <si>
    <t>Grounds Maintenance</t>
  </si>
  <si>
    <t>Furniture</t>
  </si>
  <si>
    <t>Electronics</t>
  </si>
  <si>
    <t>Groceries</t>
  </si>
  <si>
    <t>Liquor</t>
  </si>
  <si>
    <t>Clothing</t>
  </si>
  <si>
    <t>Entertainment</t>
  </si>
  <si>
    <t>Cable TV, subscriptions</t>
  </si>
  <si>
    <t>Newspaper and other subscriptions</t>
  </si>
  <si>
    <t>Club Dues</t>
  </si>
  <si>
    <t>Gym Dues</t>
  </si>
  <si>
    <t>Dining out</t>
  </si>
  <si>
    <t>Vacations</t>
  </si>
  <si>
    <t>Travel-other</t>
  </si>
  <si>
    <t>Total Household</t>
  </si>
  <si>
    <t>Medical and Dental</t>
  </si>
  <si>
    <t>Hair and nails</t>
  </si>
  <si>
    <t>Medical Out of pocket</t>
  </si>
  <si>
    <t>Dental out of pocket</t>
  </si>
  <si>
    <t>Eyeglasses</t>
  </si>
  <si>
    <t>Pets</t>
  </si>
  <si>
    <t>Other</t>
  </si>
  <si>
    <t>Loan payments (other than car and house)</t>
  </si>
  <si>
    <t>Alimony</t>
  </si>
  <si>
    <t>Child Support</t>
  </si>
  <si>
    <t>Professional Fees (legal, tax)</t>
  </si>
  <si>
    <t>Child Care</t>
  </si>
  <si>
    <t>Charitable Contributions</t>
  </si>
  <si>
    <t>Non-charitable Gifts</t>
  </si>
  <si>
    <t>Total Other</t>
  </si>
  <si>
    <t>Total Medical and Dental</t>
  </si>
  <si>
    <t>Total Kids</t>
  </si>
  <si>
    <t>Cleaning Service</t>
  </si>
  <si>
    <t>CASH ATM</t>
  </si>
  <si>
    <t xml:space="preserve">Other- fill in </t>
  </si>
  <si>
    <t>Total</t>
  </si>
  <si>
    <t>GRAND TOTAL</t>
  </si>
  <si>
    <t>Be sure to include above all items that are automatically deducted from paycheck, such as insurance, gym, commuting, parking.</t>
  </si>
  <si>
    <t>Income taxes, FICA taxes are not included as they are a function of income and will be computed based on income.</t>
  </si>
  <si>
    <t>Extra Costs: Food and Clothing</t>
  </si>
  <si>
    <t>Extra Costs:  Health Care</t>
  </si>
  <si>
    <t>RENT</t>
  </si>
  <si>
    <t>Renters</t>
  </si>
  <si>
    <t>Household (some expenses may be included from housing spreadsheet. Be careful not to duplicate)</t>
  </si>
  <si>
    <t>HOUSE Name</t>
  </si>
  <si>
    <t xml:space="preserve">INSTRUCTIONS:  Complete COST column (green) and select FREQUENCY (light blue) from drop down menu in cell.  Annual Budget column will be calculated from Cost and Frequency column.  </t>
  </si>
  <si>
    <t>From Housing Worksheet on next 2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</si>
</sst>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0.000"/>
    <numFmt numFmtId="166"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color rgb="FF3F3F3F"/>
      <name val="Calibri"/>
      <family val="2"/>
      <scheme val="minor"/>
    </font>
    <font>
      <b/>
      <sz val="16"/>
      <color theme="1"/>
      <name val="Calibri"/>
      <family val="2"/>
      <scheme val="minor"/>
    </font>
    <font>
      <u val="singleAccounting"/>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0"/>
      <color theme="1"/>
      <name val="Calibri"/>
      <family val="2"/>
      <scheme val="minor"/>
    </font>
    <font>
      <sz val="11"/>
      <color rgb="FF9C6500"/>
      <name val="Calibri"/>
      <family val="2"/>
      <scheme val="minor"/>
    </font>
    <font>
      <sz val="14"/>
      <color rgb="FF9C6500"/>
      <name val="Calibri"/>
      <family val="2"/>
      <scheme val="minor"/>
    </font>
    <font>
      <b/>
      <sz val="14"/>
      <color theme="1"/>
      <name val="Calibri"/>
      <family val="2"/>
      <scheme val="minor"/>
    </font>
    <font>
      <b/>
      <sz val="20"/>
      <color theme="1"/>
      <name val="Calibri"/>
      <family val="2"/>
      <scheme val="minor"/>
    </font>
  </fonts>
  <fills count="13">
    <fill>
      <patternFill patternType="none"/>
    </fill>
    <fill>
      <patternFill patternType="gray125"/>
    </fill>
    <fill>
      <patternFill patternType="solid">
        <fgColor rgb="FFF2F2F2"/>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79998168889431442"/>
        <bgColor indexed="65"/>
      </patternFill>
    </fill>
    <fill>
      <patternFill patternType="solid">
        <fgColor rgb="FFCCFF99"/>
        <bgColor indexed="64"/>
      </patternFill>
    </fill>
    <fill>
      <patternFill patternType="solid">
        <fgColor theme="0"/>
        <bgColor indexed="64"/>
      </patternFill>
    </fill>
    <fill>
      <patternFill patternType="solid">
        <fgColor rgb="FFCCFFFF"/>
        <bgColor indexed="64"/>
      </patternFill>
    </fill>
    <fill>
      <patternFill patternType="solid">
        <fgColor rgb="FFFFEB9C"/>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2" borderId="2" applyNumberFormat="0" applyAlignment="0" applyProtection="0"/>
    <xf numFmtId="0" fontId="1" fillId="5" borderId="0" applyNumberFormat="0" applyBorder="0" applyAlignment="0" applyProtection="0"/>
    <xf numFmtId="0" fontId="10" fillId="9" borderId="0" applyNumberFormat="0" applyBorder="0" applyAlignment="0" applyProtection="0"/>
  </cellStyleXfs>
  <cellXfs count="46">
    <xf numFmtId="0" fontId="0" fillId="0" borderId="0" xfId="0"/>
    <xf numFmtId="0" fontId="2" fillId="0" borderId="0" xfId="0" applyFont="1"/>
    <xf numFmtId="0" fontId="0" fillId="0" borderId="0" xfId="0" applyAlignment="1">
      <alignment horizontal="right"/>
    </xf>
    <xf numFmtId="164" fontId="0" fillId="0" borderId="0" xfId="1" applyNumberFormat="1" applyFont="1"/>
    <xf numFmtId="10" fontId="0" fillId="0" borderId="0" xfId="2" applyNumberFormat="1" applyFont="1"/>
    <xf numFmtId="165" fontId="0" fillId="0" borderId="0" xfId="0" applyNumberFormat="1"/>
    <xf numFmtId="164" fontId="1" fillId="3" borderId="0" xfId="1" applyNumberFormat="1" applyFont="1" applyFill="1"/>
    <xf numFmtId="164" fontId="0" fillId="3" borderId="0" xfId="1" applyNumberFormat="1" applyFont="1" applyFill="1"/>
    <xf numFmtId="0" fontId="2" fillId="0" borderId="0" xfId="0" applyFont="1" applyAlignment="1">
      <alignment horizontal="left"/>
    </xf>
    <xf numFmtId="0" fontId="4" fillId="0" borderId="0" xfId="0" applyFont="1"/>
    <xf numFmtId="0" fontId="2" fillId="0" borderId="0" xfId="0" applyFont="1" applyAlignment="1">
      <alignment horizontal="center" wrapText="1"/>
    </xf>
    <xf numFmtId="164" fontId="5" fillId="3" borderId="0" xfId="1" applyNumberFormat="1" applyFont="1" applyFill="1"/>
    <xf numFmtId="164" fontId="3" fillId="4" borderId="2" xfId="3" applyNumberFormat="1" applyFill="1"/>
    <xf numFmtId="166" fontId="0" fillId="4" borderId="0" xfId="1" applyNumberFormat="1" applyFont="1" applyFill="1"/>
    <xf numFmtId="164" fontId="0" fillId="4" borderId="0" xfId="1" applyNumberFormat="1" applyFont="1" applyFill="1"/>
    <xf numFmtId="166" fontId="5" fillId="4" borderId="0" xfId="1" applyNumberFormat="1" applyFont="1" applyFill="1"/>
    <xf numFmtId="0" fontId="0" fillId="4" borderId="0" xfId="0" applyFill="1"/>
    <xf numFmtId="0" fontId="0" fillId="3" borderId="0" xfId="0" applyFill="1"/>
    <xf numFmtId="164" fontId="2" fillId="4" borderId="0" xfId="1" applyNumberFormat="1" applyFont="1" applyFill="1"/>
    <xf numFmtId="165" fontId="1" fillId="5" borderId="1" xfId="4" applyNumberFormat="1" applyBorder="1"/>
    <xf numFmtId="0" fontId="1" fillId="5" borderId="1" xfId="4" applyBorder="1"/>
    <xf numFmtId="165" fontId="1" fillId="5" borderId="3" xfId="4" applyNumberFormat="1" applyBorder="1"/>
    <xf numFmtId="0" fontId="1" fillId="5" borderId="3" xfId="4" applyBorder="1"/>
    <xf numFmtId="0" fontId="6" fillId="0" borderId="0" xfId="0" applyFont="1" applyAlignment="1">
      <alignment horizontal="center"/>
    </xf>
    <xf numFmtId="0" fontId="6" fillId="0" borderId="0" xfId="0" applyFont="1" applyAlignment="1">
      <alignment horizontal="center" wrapText="1"/>
    </xf>
    <xf numFmtId="10" fontId="0" fillId="6" borderId="0" xfId="2" applyNumberFormat="1" applyFont="1" applyFill="1"/>
    <xf numFmtId="10" fontId="2" fillId="6" borderId="0" xfId="2" applyNumberFormat="1" applyFont="1" applyFill="1"/>
    <xf numFmtId="0" fontId="7" fillId="0" borderId="0" xfId="0" applyFont="1"/>
    <xf numFmtId="10" fontId="8" fillId="7" borderId="0" xfId="2" applyNumberFormat="1" applyFont="1" applyFill="1"/>
    <xf numFmtId="0" fontId="9" fillId="8" borderId="0" xfId="0" applyFont="1" applyFill="1" applyAlignment="1">
      <alignment wrapText="1"/>
    </xf>
    <xf numFmtId="0" fontId="0" fillId="0" borderId="0" xfId="0" applyFont="1" applyAlignment="1">
      <alignment horizontal="left"/>
    </xf>
    <xf numFmtId="0" fontId="0" fillId="0" borderId="0" xfId="0" applyFont="1"/>
    <xf numFmtId="0" fontId="0" fillId="10" borderId="3" xfId="0" applyFill="1" applyBorder="1"/>
    <xf numFmtId="164" fontId="0" fillId="0" borderId="0" xfId="1" applyNumberFormat="1" applyFont="1" applyFill="1" applyBorder="1"/>
    <xf numFmtId="0" fontId="0" fillId="0" borderId="0" xfId="0" applyFill="1" applyBorder="1"/>
    <xf numFmtId="166" fontId="0" fillId="0" borderId="0" xfId="1" applyNumberFormat="1" applyFont="1" applyFill="1" applyBorder="1"/>
    <xf numFmtId="164" fontId="2" fillId="11" borderId="0" xfId="1" applyNumberFormat="1" applyFont="1" applyFill="1"/>
    <xf numFmtId="166" fontId="2" fillId="11" borderId="0" xfId="0" applyNumberFormat="1" applyFont="1" applyFill="1"/>
    <xf numFmtId="166" fontId="0" fillId="11" borderId="0" xfId="0" applyNumberFormat="1" applyFill="1"/>
    <xf numFmtId="0" fontId="12" fillId="0" borderId="0" xfId="0" applyFont="1"/>
    <xf numFmtId="164" fontId="0" fillId="11" borderId="0" xfId="1" applyNumberFormat="1" applyFont="1" applyFill="1"/>
    <xf numFmtId="0" fontId="0" fillId="12" borderId="3" xfId="0" applyFill="1" applyBorder="1" applyAlignment="1">
      <alignment wrapText="1"/>
    </xf>
    <xf numFmtId="164" fontId="12" fillId="11" borderId="0" xfId="0" applyNumberFormat="1" applyFont="1" applyFill="1"/>
    <xf numFmtId="0" fontId="2" fillId="0" borderId="0" xfId="0" applyFont="1" applyAlignment="1">
      <alignment wrapText="1"/>
    </xf>
    <xf numFmtId="0" fontId="13" fillId="3" borderId="0" xfId="0" applyFont="1" applyFill="1" applyAlignment="1">
      <alignment horizontal="center" wrapText="1"/>
    </xf>
    <xf numFmtId="0" fontId="11" fillId="9" borderId="0" xfId="5" applyFont="1" applyAlignment="1">
      <alignment horizontal="center" wrapText="1"/>
    </xf>
  </cellXfs>
  <cellStyles count="6">
    <cellStyle name="20% - Accent5" xfId="4" builtinId="46"/>
    <cellStyle name="Currency" xfId="1" builtinId="4"/>
    <cellStyle name="Neutral" xfId="5" builtinId="28"/>
    <cellStyle name="Normal" xfId="0" builtinId="0"/>
    <cellStyle name="Output" xfId="3" builtinId="21"/>
    <cellStyle name="Percent" xfId="2" builtinId="5"/>
  </cellStyles>
  <dxfs count="0"/>
  <tableStyles count="0" defaultTableStyle="TableStyleMedium2" defaultPivotStyle="PivotStyleLight16"/>
  <colors>
    <mruColors>
      <color rgb="FFCCFF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1438275</xdr:colOff>
      <xdr:row>0</xdr:row>
      <xdr:rowOff>1020525</xdr:rowOff>
    </xdr:to>
    <xdr:pic>
      <xdr:nvPicPr>
        <xdr:cNvPr id="3" name="Picture 2">
          <a:extLst>
            <a:ext uri="{FF2B5EF4-FFF2-40B4-BE49-F238E27FC236}">
              <a16:creationId xmlns:a16="http://schemas.microsoft.com/office/drawing/2014/main" id="{8C30F4DE-644C-4F29-A89A-1B5A5427EB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47875" cy="1020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99"/>
  <sheetViews>
    <sheetView tabSelected="1" workbookViewId="0">
      <selection activeCell="B6" sqref="B6"/>
    </sheetView>
  </sheetViews>
  <sheetFormatPr defaultRowHeight="15" x14ac:dyDescent="0.25"/>
  <cols>
    <col min="2" max="2" width="45.85546875" customWidth="1"/>
    <col min="3" max="5" width="18.7109375" customWidth="1"/>
    <col min="6" max="6" width="6" customWidth="1"/>
    <col min="7" max="7" width="22.42578125" customWidth="1"/>
  </cols>
  <sheetData>
    <row r="1" spans="2:7" ht="81.75" customHeight="1" x14ac:dyDescent="0.25"/>
    <row r="2" spans="2:7" ht="51.75" x14ac:dyDescent="0.25">
      <c r="B2" s="29" t="s">
        <v>139</v>
      </c>
      <c r="E2" s="17" t="s">
        <v>52</v>
      </c>
    </row>
    <row r="3" spans="2:7" x14ac:dyDescent="0.25">
      <c r="E3" s="16" t="s">
        <v>53</v>
      </c>
    </row>
    <row r="7" spans="2:7" ht="15.75" x14ac:dyDescent="0.25">
      <c r="B7" s="1" t="s">
        <v>65</v>
      </c>
      <c r="C7" s="23" t="s">
        <v>6</v>
      </c>
      <c r="D7" s="24" t="s">
        <v>47</v>
      </c>
      <c r="E7" s="23" t="s">
        <v>21</v>
      </c>
      <c r="G7" s="1" t="s">
        <v>61</v>
      </c>
    </row>
    <row r="8" spans="2:7" x14ac:dyDescent="0.25">
      <c r="B8" s="30" t="s">
        <v>51</v>
      </c>
      <c r="C8" s="45" t="s">
        <v>64</v>
      </c>
      <c r="D8" s="45"/>
      <c r="E8" s="14">
        <f>' Housing (1)'!E13+'Housing (2)'!E13</f>
        <v>0</v>
      </c>
      <c r="G8" t="s">
        <v>140</v>
      </c>
    </row>
    <row r="9" spans="2:7" x14ac:dyDescent="0.25">
      <c r="B9" s="31" t="s">
        <v>0</v>
      </c>
      <c r="C9" s="45"/>
      <c r="D9" s="45"/>
      <c r="E9" s="14">
        <f>' Housing (1)'!E18+'Housing (2)'!E18</f>
        <v>0</v>
      </c>
      <c r="G9" t="s">
        <v>140</v>
      </c>
    </row>
    <row r="10" spans="2:7" x14ac:dyDescent="0.25">
      <c r="B10" s="31" t="s">
        <v>31</v>
      </c>
      <c r="C10" s="45"/>
      <c r="D10" s="45"/>
      <c r="E10" s="14">
        <f>' Housing (1)'!E31+'Housing (2)'!E31</f>
        <v>0</v>
      </c>
      <c r="G10" t="s">
        <v>140</v>
      </c>
    </row>
    <row r="11" spans="2:7" x14ac:dyDescent="0.25">
      <c r="B11" s="31" t="s">
        <v>45</v>
      </c>
      <c r="C11" s="45"/>
      <c r="D11" s="45"/>
      <c r="E11" s="14">
        <f>' Housing (1)'!E43+'Housing (2)'!E43</f>
        <v>0</v>
      </c>
      <c r="G11" t="s">
        <v>140</v>
      </c>
    </row>
    <row r="12" spans="2:7" x14ac:dyDescent="0.25">
      <c r="B12" s="31" t="s">
        <v>18</v>
      </c>
      <c r="C12" s="45"/>
      <c r="D12" s="45"/>
      <c r="E12" s="14">
        <f>' Housing (1)'!E52+'Housing (2)'!E52</f>
        <v>0</v>
      </c>
      <c r="G12" t="s">
        <v>140</v>
      </c>
    </row>
    <row r="13" spans="2:7" x14ac:dyDescent="0.25">
      <c r="B13" s="1" t="s">
        <v>62</v>
      </c>
      <c r="E13" s="36">
        <f>SUM(E8:E12)</f>
        <v>0</v>
      </c>
    </row>
    <row r="15" spans="2:7" x14ac:dyDescent="0.25">
      <c r="B15" s="1" t="s">
        <v>66</v>
      </c>
      <c r="C15" s="33"/>
      <c r="D15" s="34"/>
      <c r="E15" s="35"/>
    </row>
    <row r="16" spans="2:7" x14ac:dyDescent="0.25">
      <c r="B16" t="s">
        <v>67</v>
      </c>
      <c r="C16" s="7"/>
      <c r="D16" s="32" t="s">
        <v>39</v>
      </c>
      <c r="E16" s="13">
        <f t="shared" ref="E16:E23" si="0">IF(C16&gt;0,C16/VLOOKUP(D16,frequencytable,2,FALSE),0)</f>
        <v>0</v>
      </c>
    </row>
    <row r="17" spans="2:7" x14ac:dyDescent="0.25">
      <c r="B17" t="s">
        <v>68</v>
      </c>
      <c r="C17" s="7"/>
      <c r="D17" s="32" t="s">
        <v>32</v>
      </c>
      <c r="E17" s="13">
        <f t="shared" si="0"/>
        <v>0</v>
      </c>
    </row>
    <row r="18" spans="2:7" x14ac:dyDescent="0.25">
      <c r="B18" t="s">
        <v>73</v>
      </c>
      <c r="C18" s="7"/>
      <c r="D18" s="32" t="s">
        <v>35</v>
      </c>
      <c r="E18" s="13">
        <f t="shared" si="0"/>
        <v>0</v>
      </c>
    </row>
    <row r="19" spans="2:7" x14ac:dyDescent="0.25">
      <c r="B19" t="s">
        <v>69</v>
      </c>
      <c r="C19" s="7"/>
      <c r="D19" s="32" t="s">
        <v>35</v>
      </c>
      <c r="E19" s="13">
        <f t="shared" si="0"/>
        <v>0</v>
      </c>
    </row>
    <row r="20" spans="2:7" x14ac:dyDescent="0.25">
      <c r="B20" t="s">
        <v>70</v>
      </c>
      <c r="C20" s="7"/>
      <c r="D20" s="32" t="s">
        <v>34</v>
      </c>
      <c r="E20" s="13">
        <f t="shared" si="0"/>
        <v>0</v>
      </c>
    </row>
    <row r="21" spans="2:7" x14ac:dyDescent="0.25">
      <c r="B21" t="s">
        <v>71</v>
      </c>
      <c r="C21" s="7"/>
      <c r="D21" s="32" t="s">
        <v>32</v>
      </c>
      <c r="E21" s="13">
        <f t="shared" si="0"/>
        <v>0</v>
      </c>
    </row>
    <row r="22" spans="2:7" x14ac:dyDescent="0.25">
      <c r="B22" t="s">
        <v>72</v>
      </c>
      <c r="C22" s="7"/>
      <c r="D22" s="32" t="s">
        <v>32</v>
      </c>
      <c r="E22" s="13">
        <f t="shared" si="0"/>
        <v>0</v>
      </c>
    </row>
    <row r="23" spans="2:7" x14ac:dyDescent="0.25">
      <c r="B23" t="s">
        <v>74</v>
      </c>
      <c r="C23" s="7"/>
      <c r="D23" s="32" t="s">
        <v>32</v>
      </c>
      <c r="E23" s="13">
        <f t="shared" si="0"/>
        <v>0</v>
      </c>
    </row>
    <row r="24" spans="2:7" x14ac:dyDescent="0.25">
      <c r="B24" s="1" t="s">
        <v>75</v>
      </c>
      <c r="E24" s="37">
        <f>SUM(E16:E23)</f>
        <v>0</v>
      </c>
    </row>
    <row r="26" spans="2:7" x14ac:dyDescent="0.25">
      <c r="B26" s="1" t="s">
        <v>76</v>
      </c>
      <c r="G26" t="s">
        <v>84</v>
      </c>
    </row>
    <row r="27" spans="2:7" x14ac:dyDescent="0.25">
      <c r="B27" t="s">
        <v>77</v>
      </c>
      <c r="C27" s="7"/>
      <c r="D27" s="32" t="s">
        <v>32</v>
      </c>
      <c r="E27" s="13">
        <f t="shared" ref="E27:E33" si="1">IF(C27&gt;0,C27/VLOOKUP(D27,frequencytable,2,FALSE),0)</f>
        <v>0</v>
      </c>
    </row>
    <row r="28" spans="2:7" x14ac:dyDescent="0.25">
      <c r="B28" t="s">
        <v>78</v>
      </c>
      <c r="C28" s="7"/>
      <c r="D28" s="32" t="s">
        <v>32</v>
      </c>
      <c r="E28" s="13">
        <f t="shared" si="1"/>
        <v>0</v>
      </c>
    </row>
    <row r="29" spans="2:7" x14ac:dyDescent="0.25">
      <c r="B29" t="s">
        <v>79</v>
      </c>
      <c r="C29" s="7"/>
      <c r="D29" s="32" t="s">
        <v>32</v>
      </c>
      <c r="E29" s="13">
        <f t="shared" si="1"/>
        <v>0</v>
      </c>
    </row>
    <row r="30" spans="2:7" x14ac:dyDescent="0.25">
      <c r="B30" t="s">
        <v>80</v>
      </c>
      <c r="C30" s="7"/>
      <c r="D30" s="32" t="s">
        <v>32</v>
      </c>
      <c r="E30" s="13">
        <f t="shared" si="1"/>
        <v>0</v>
      </c>
    </row>
    <row r="31" spans="2:7" x14ac:dyDescent="0.25">
      <c r="B31" t="s">
        <v>81</v>
      </c>
      <c r="C31" s="7"/>
      <c r="D31" s="32" t="s">
        <v>32</v>
      </c>
      <c r="E31" s="13">
        <f t="shared" si="1"/>
        <v>0</v>
      </c>
    </row>
    <row r="32" spans="2:7" x14ac:dyDescent="0.25">
      <c r="B32" t="s">
        <v>136</v>
      </c>
      <c r="C32" s="7"/>
      <c r="D32" s="32" t="s">
        <v>32</v>
      </c>
      <c r="E32" s="13">
        <f t="shared" ref="E32" si="2">IF(C32&gt;0,C32/VLOOKUP(D32,frequencytable,2,FALSE),0)</f>
        <v>0</v>
      </c>
    </row>
    <row r="33" spans="2:5" x14ac:dyDescent="0.25">
      <c r="B33" t="s">
        <v>82</v>
      </c>
      <c r="C33" s="7"/>
      <c r="D33" s="32" t="s">
        <v>32</v>
      </c>
      <c r="E33" s="13">
        <f t="shared" si="1"/>
        <v>0</v>
      </c>
    </row>
    <row r="34" spans="2:5" x14ac:dyDescent="0.25">
      <c r="B34" s="1" t="s">
        <v>83</v>
      </c>
      <c r="E34" s="38">
        <f>SUM(E27:E33)</f>
        <v>0</v>
      </c>
    </row>
    <row r="36" spans="2:5" x14ac:dyDescent="0.25">
      <c r="B36" s="1" t="s">
        <v>85</v>
      </c>
    </row>
    <row r="37" spans="2:5" x14ac:dyDescent="0.25">
      <c r="B37" t="s">
        <v>86</v>
      </c>
      <c r="C37" s="7"/>
      <c r="D37" s="32" t="s">
        <v>32</v>
      </c>
      <c r="E37" s="13">
        <f t="shared" ref="E37:E42" si="3">IF(C37&gt;0,C37/VLOOKUP(D37,frequencytable,2,FALSE),0)</f>
        <v>0</v>
      </c>
    </row>
    <row r="38" spans="2:5" x14ac:dyDescent="0.25">
      <c r="B38" t="s">
        <v>87</v>
      </c>
      <c r="C38" s="7"/>
      <c r="D38" s="32" t="s">
        <v>32</v>
      </c>
      <c r="E38" s="13">
        <f t="shared" si="3"/>
        <v>0</v>
      </c>
    </row>
    <row r="39" spans="2:5" x14ac:dyDescent="0.25">
      <c r="B39" t="s">
        <v>88</v>
      </c>
      <c r="C39" s="7"/>
      <c r="D39" s="32" t="s">
        <v>32</v>
      </c>
      <c r="E39" s="13">
        <f t="shared" si="3"/>
        <v>0</v>
      </c>
    </row>
    <row r="40" spans="2:5" x14ac:dyDescent="0.25">
      <c r="B40" t="s">
        <v>133</v>
      </c>
      <c r="C40" s="7"/>
      <c r="D40" s="32" t="s">
        <v>32</v>
      </c>
      <c r="E40" s="13">
        <f t="shared" si="3"/>
        <v>0</v>
      </c>
    </row>
    <row r="41" spans="2:5" x14ac:dyDescent="0.25">
      <c r="B41" t="s">
        <v>134</v>
      </c>
      <c r="C41" s="7"/>
      <c r="D41" s="32" t="s">
        <v>32</v>
      </c>
      <c r="E41" s="13">
        <f t="shared" si="3"/>
        <v>0</v>
      </c>
    </row>
    <row r="42" spans="2:5" x14ac:dyDescent="0.25">
      <c r="B42" t="s">
        <v>120</v>
      </c>
      <c r="C42" s="7"/>
      <c r="D42" s="32" t="s">
        <v>32</v>
      </c>
      <c r="E42" s="13">
        <f t="shared" si="3"/>
        <v>0</v>
      </c>
    </row>
    <row r="43" spans="2:5" x14ac:dyDescent="0.25">
      <c r="B43" s="1" t="s">
        <v>125</v>
      </c>
      <c r="E43" s="38">
        <f>SUM(E37:E42)</f>
        <v>0</v>
      </c>
    </row>
    <row r="45" spans="2:5" ht="30" customHeight="1" x14ac:dyDescent="0.25">
      <c r="B45" s="43" t="s">
        <v>137</v>
      </c>
    </row>
    <row r="46" spans="2:5" x14ac:dyDescent="0.25">
      <c r="B46" t="s">
        <v>135</v>
      </c>
      <c r="C46" s="7"/>
      <c r="D46" s="32" t="s">
        <v>32</v>
      </c>
      <c r="E46" s="13">
        <f t="shared" ref="E46:E69" si="4">IF(C46&gt;0,C46/VLOOKUP(D46,frequencytable,2,FALSE),0)</f>
        <v>0</v>
      </c>
    </row>
    <row r="47" spans="2:5" x14ac:dyDescent="0.25">
      <c r="B47" t="s">
        <v>89</v>
      </c>
      <c r="C47" s="7"/>
      <c r="D47" s="32" t="s">
        <v>32</v>
      </c>
      <c r="E47" s="13">
        <f t="shared" ref="E47" si="5">IF(C47&gt;0,C47/VLOOKUP(D47,frequencytable,2,FALSE),0)</f>
        <v>0</v>
      </c>
    </row>
    <row r="48" spans="2:5" x14ac:dyDescent="0.25">
      <c r="B48" t="s">
        <v>90</v>
      </c>
      <c r="C48" s="7"/>
      <c r="D48" s="32" t="s">
        <v>32</v>
      </c>
      <c r="E48" s="13">
        <f t="shared" si="4"/>
        <v>0</v>
      </c>
    </row>
    <row r="49" spans="2:5" x14ac:dyDescent="0.25">
      <c r="B49" t="s">
        <v>91</v>
      </c>
      <c r="C49" s="7"/>
      <c r="D49" s="32" t="s">
        <v>32</v>
      </c>
      <c r="E49" s="13">
        <f t="shared" si="4"/>
        <v>0</v>
      </c>
    </row>
    <row r="50" spans="2:5" x14ac:dyDescent="0.25">
      <c r="B50" t="s">
        <v>92</v>
      </c>
      <c r="C50" s="7"/>
      <c r="D50" s="32" t="s">
        <v>32</v>
      </c>
      <c r="E50" s="13">
        <f t="shared" si="4"/>
        <v>0</v>
      </c>
    </row>
    <row r="51" spans="2:5" x14ac:dyDescent="0.25">
      <c r="B51" t="s">
        <v>101</v>
      </c>
      <c r="C51" s="7"/>
      <c r="D51" s="32" t="s">
        <v>32</v>
      </c>
      <c r="E51" s="13">
        <f t="shared" si="4"/>
        <v>0</v>
      </c>
    </row>
    <row r="52" spans="2:5" x14ac:dyDescent="0.25">
      <c r="B52" t="s">
        <v>93</v>
      </c>
      <c r="C52" s="7"/>
      <c r="D52" s="32" t="s">
        <v>32</v>
      </c>
      <c r="E52" s="13">
        <f t="shared" si="4"/>
        <v>0</v>
      </c>
    </row>
    <row r="53" spans="2:5" x14ac:dyDescent="0.25">
      <c r="B53" t="s">
        <v>126</v>
      </c>
      <c r="C53" s="7"/>
      <c r="D53" s="32" t="s">
        <v>32</v>
      </c>
      <c r="E53" s="13">
        <f t="shared" si="4"/>
        <v>0</v>
      </c>
    </row>
    <row r="54" spans="2:5" x14ac:dyDescent="0.25">
      <c r="B54" t="s">
        <v>94</v>
      </c>
      <c r="C54" s="7"/>
      <c r="D54" s="32" t="s">
        <v>32</v>
      </c>
      <c r="E54" s="13">
        <f t="shared" si="4"/>
        <v>0</v>
      </c>
    </row>
    <row r="55" spans="2:5" x14ac:dyDescent="0.25">
      <c r="B55" t="s">
        <v>50</v>
      </c>
      <c r="C55" s="7"/>
      <c r="D55" s="32" t="s">
        <v>32</v>
      </c>
      <c r="E55" s="13">
        <f t="shared" si="4"/>
        <v>0</v>
      </c>
    </row>
    <row r="56" spans="2:5" x14ac:dyDescent="0.25">
      <c r="B56" t="s">
        <v>95</v>
      </c>
      <c r="C56" s="7"/>
      <c r="D56" s="32" t="s">
        <v>32</v>
      </c>
      <c r="E56" s="13">
        <f t="shared" si="4"/>
        <v>0</v>
      </c>
    </row>
    <row r="57" spans="2:5" x14ac:dyDescent="0.25">
      <c r="B57" t="s">
        <v>96</v>
      </c>
      <c r="C57" s="7"/>
      <c r="D57" s="32" t="s">
        <v>32</v>
      </c>
      <c r="E57" s="13">
        <f t="shared" si="4"/>
        <v>0</v>
      </c>
    </row>
    <row r="58" spans="2:5" x14ac:dyDescent="0.25">
      <c r="B58" t="s">
        <v>97</v>
      </c>
      <c r="C58" s="7"/>
      <c r="D58" s="32" t="s">
        <v>32</v>
      </c>
      <c r="E58" s="13">
        <f t="shared" si="4"/>
        <v>0</v>
      </c>
    </row>
    <row r="59" spans="2:5" x14ac:dyDescent="0.25">
      <c r="B59" t="s">
        <v>98</v>
      </c>
      <c r="C59" s="7"/>
      <c r="D59" s="32" t="s">
        <v>32</v>
      </c>
      <c r="E59" s="13">
        <f t="shared" si="4"/>
        <v>0</v>
      </c>
    </row>
    <row r="60" spans="2:5" x14ac:dyDescent="0.25">
      <c r="B60" t="s">
        <v>99</v>
      </c>
      <c r="C60" s="7"/>
      <c r="D60" s="32" t="s">
        <v>32</v>
      </c>
      <c r="E60" s="13">
        <f t="shared" si="4"/>
        <v>0</v>
      </c>
    </row>
    <row r="61" spans="2:5" x14ac:dyDescent="0.25">
      <c r="B61" t="s">
        <v>100</v>
      </c>
      <c r="C61" s="7"/>
      <c r="D61" s="32" t="s">
        <v>32</v>
      </c>
      <c r="E61" s="13">
        <f t="shared" si="4"/>
        <v>0</v>
      </c>
    </row>
    <row r="62" spans="2:5" x14ac:dyDescent="0.25">
      <c r="B62" t="s">
        <v>102</v>
      </c>
      <c r="C62" s="7"/>
      <c r="D62" s="32" t="s">
        <v>32</v>
      </c>
      <c r="E62" s="13">
        <f t="shared" si="4"/>
        <v>0</v>
      </c>
    </row>
    <row r="63" spans="2:5" x14ac:dyDescent="0.25">
      <c r="B63" t="s">
        <v>110</v>
      </c>
      <c r="C63" s="7"/>
      <c r="D63" s="32" t="s">
        <v>32</v>
      </c>
      <c r="E63" s="13">
        <f t="shared" si="4"/>
        <v>0</v>
      </c>
    </row>
    <row r="64" spans="2:5" x14ac:dyDescent="0.25">
      <c r="B64" t="s">
        <v>103</v>
      </c>
      <c r="C64" s="7"/>
      <c r="D64" s="32" t="s">
        <v>32</v>
      </c>
      <c r="E64" s="13">
        <f t="shared" si="4"/>
        <v>0</v>
      </c>
    </row>
    <row r="65" spans="2:5" x14ac:dyDescent="0.25">
      <c r="B65" t="s">
        <v>104</v>
      </c>
      <c r="C65" s="7"/>
      <c r="D65" s="32" t="s">
        <v>32</v>
      </c>
      <c r="E65" s="13">
        <f t="shared" si="4"/>
        <v>0</v>
      </c>
    </row>
    <row r="66" spans="2:5" x14ac:dyDescent="0.25">
      <c r="B66" t="s">
        <v>105</v>
      </c>
      <c r="C66" s="7"/>
      <c r="D66" s="32" t="s">
        <v>32</v>
      </c>
      <c r="E66" s="13">
        <f t="shared" si="4"/>
        <v>0</v>
      </c>
    </row>
    <row r="67" spans="2:5" x14ac:dyDescent="0.25">
      <c r="B67" t="s">
        <v>114</v>
      </c>
      <c r="C67" s="7"/>
      <c r="D67" s="32" t="s">
        <v>32</v>
      </c>
      <c r="E67" s="13">
        <f t="shared" si="4"/>
        <v>0</v>
      </c>
    </row>
    <row r="68" spans="2:5" x14ac:dyDescent="0.25">
      <c r="B68" t="s">
        <v>106</v>
      </c>
      <c r="C68" s="7"/>
      <c r="D68" s="32" t="s">
        <v>32</v>
      </c>
      <c r="E68" s="13">
        <f t="shared" si="4"/>
        <v>0</v>
      </c>
    </row>
    <row r="69" spans="2:5" x14ac:dyDescent="0.25">
      <c r="B69" t="s">
        <v>107</v>
      </c>
      <c r="C69" s="7"/>
      <c r="D69" s="32" t="s">
        <v>32</v>
      </c>
      <c r="E69" s="13">
        <f t="shared" si="4"/>
        <v>0</v>
      </c>
    </row>
    <row r="70" spans="2:5" x14ac:dyDescent="0.25">
      <c r="B70" s="1" t="s">
        <v>108</v>
      </c>
      <c r="E70" s="38">
        <f>SUM(E46:E69)</f>
        <v>0</v>
      </c>
    </row>
    <row r="72" spans="2:5" x14ac:dyDescent="0.25">
      <c r="B72" s="1" t="s">
        <v>109</v>
      </c>
    </row>
    <row r="73" spans="2:5" x14ac:dyDescent="0.25">
      <c r="B73" t="s">
        <v>111</v>
      </c>
      <c r="C73" s="7"/>
      <c r="D73" s="32" t="s">
        <v>32</v>
      </c>
      <c r="E73" s="13">
        <f>IF(C73&gt;0,C73/VLOOKUP(D73,frequencytable,2,FALSE),0)</f>
        <v>0</v>
      </c>
    </row>
    <row r="74" spans="2:5" x14ac:dyDescent="0.25">
      <c r="B74" t="s">
        <v>112</v>
      </c>
      <c r="C74" s="7"/>
      <c r="D74" s="32" t="s">
        <v>32</v>
      </c>
      <c r="E74" s="13">
        <f>IF(C74&gt;0,C74/VLOOKUP(D74,frequencytable,2,FALSE),0)</f>
        <v>0</v>
      </c>
    </row>
    <row r="75" spans="2:5" x14ac:dyDescent="0.25">
      <c r="B75" t="s">
        <v>113</v>
      </c>
      <c r="C75" s="7"/>
      <c r="D75" s="32" t="s">
        <v>32</v>
      </c>
      <c r="E75" s="13">
        <f>IF(C75&gt;0,C75/VLOOKUP(D75,frequencytable,2,FALSE),0)</f>
        <v>0</v>
      </c>
    </row>
    <row r="76" spans="2:5" x14ac:dyDescent="0.25">
      <c r="B76" s="1" t="s">
        <v>124</v>
      </c>
      <c r="E76" s="38">
        <f>SUM(E73:E75)</f>
        <v>0</v>
      </c>
    </row>
    <row r="78" spans="2:5" x14ac:dyDescent="0.25">
      <c r="B78" s="1" t="s">
        <v>115</v>
      </c>
    </row>
    <row r="79" spans="2:5" x14ac:dyDescent="0.25">
      <c r="B79" t="s">
        <v>116</v>
      </c>
      <c r="C79" s="7"/>
      <c r="D79" s="32" t="s">
        <v>32</v>
      </c>
      <c r="E79" s="13">
        <f t="shared" ref="E79:E85" si="6">IF(C79&gt;0,C79/VLOOKUP(D79,frequencytable,2,FALSE),0)</f>
        <v>0</v>
      </c>
    </row>
    <row r="80" spans="2:5" x14ac:dyDescent="0.25">
      <c r="B80" t="s">
        <v>117</v>
      </c>
      <c r="C80" s="7"/>
      <c r="D80" s="32" t="s">
        <v>32</v>
      </c>
      <c r="E80" s="13">
        <f t="shared" si="6"/>
        <v>0</v>
      </c>
    </row>
    <row r="81" spans="2:5" x14ac:dyDescent="0.25">
      <c r="B81" t="s">
        <v>118</v>
      </c>
      <c r="C81" s="7"/>
      <c r="D81" s="32" t="s">
        <v>32</v>
      </c>
      <c r="E81" s="13">
        <f t="shared" si="6"/>
        <v>0</v>
      </c>
    </row>
    <row r="82" spans="2:5" x14ac:dyDescent="0.25">
      <c r="B82" t="s">
        <v>119</v>
      </c>
      <c r="C82" s="7"/>
      <c r="D82" s="32" t="s">
        <v>32</v>
      </c>
      <c r="E82" s="13">
        <f t="shared" si="6"/>
        <v>0</v>
      </c>
    </row>
    <row r="83" spans="2:5" x14ac:dyDescent="0.25">
      <c r="B83" t="s">
        <v>120</v>
      </c>
      <c r="C83" s="7"/>
      <c r="D83" s="32" t="s">
        <v>32</v>
      </c>
      <c r="E83" s="13">
        <f t="shared" si="6"/>
        <v>0</v>
      </c>
    </row>
    <row r="84" spans="2:5" x14ac:dyDescent="0.25">
      <c r="B84" t="s">
        <v>121</v>
      </c>
      <c r="C84" s="7"/>
      <c r="D84" s="32" t="s">
        <v>32</v>
      </c>
      <c r="E84" s="13">
        <f t="shared" si="6"/>
        <v>0</v>
      </c>
    </row>
    <row r="85" spans="2:5" x14ac:dyDescent="0.25">
      <c r="B85" t="s">
        <v>122</v>
      </c>
      <c r="C85" s="7"/>
      <c r="D85" s="32" t="s">
        <v>32</v>
      </c>
      <c r="E85" s="13">
        <f t="shared" si="6"/>
        <v>0</v>
      </c>
    </row>
    <row r="86" spans="2:5" x14ac:dyDescent="0.25">
      <c r="B86" s="1" t="s">
        <v>123</v>
      </c>
      <c r="E86" s="40">
        <f>SUM(E79:E85)</f>
        <v>0</v>
      </c>
    </row>
    <row r="87" spans="2:5" x14ac:dyDescent="0.25">
      <c r="E87" s="3"/>
    </row>
    <row r="88" spans="2:5" x14ac:dyDescent="0.25">
      <c r="B88" t="s">
        <v>127</v>
      </c>
      <c r="C88" s="7"/>
      <c r="D88" s="32" t="s">
        <v>32</v>
      </c>
      <c r="E88" s="13">
        <f>IF(C88&gt;0,C88/VLOOKUP(D88,frequencytable,2,FALSE),0)</f>
        <v>0</v>
      </c>
    </row>
    <row r="89" spans="2:5" x14ac:dyDescent="0.25">
      <c r="B89" t="s">
        <v>128</v>
      </c>
      <c r="C89" s="7"/>
      <c r="D89" s="32" t="s">
        <v>32</v>
      </c>
      <c r="E89" s="13">
        <f>IF(C89&gt;0,C89/VLOOKUP(D89,frequencytable,2,FALSE),0)</f>
        <v>0</v>
      </c>
    </row>
    <row r="90" spans="2:5" x14ac:dyDescent="0.25">
      <c r="B90" t="s">
        <v>128</v>
      </c>
      <c r="C90" s="7"/>
      <c r="D90" s="32" t="s">
        <v>32</v>
      </c>
      <c r="E90" s="13">
        <f>IF(C90&gt;0,C90/VLOOKUP(D90,frequencytable,2,FALSE),0)</f>
        <v>0</v>
      </c>
    </row>
    <row r="91" spans="2:5" x14ac:dyDescent="0.25">
      <c r="B91" t="s">
        <v>128</v>
      </c>
      <c r="C91" s="7"/>
      <c r="D91" s="32" t="s">
        <v>32</v>
      </c>
      <c r="E91" s="13">
        <f>IF(C91&gt;0,C91/VLOOKUP(D91,frequencytable,2,FALSE),0)</f>
        <v>0</v>
      </c>
    </row>
    <row r="92" spans="2:5" x14ac:dyDescent="0.25">
      <c r="B92" t="s">
        <v>128</v>
      </c>
      <c r="C92" s="7"/>
      <c r="D92" s="32" t="s">
        <v>32</v>
      </c>
      <c r="E92" s="13">
        <f>IF(C92&gt;0,C92/VLOOKUP(D92,frequencytable,2,FALSE),0)</f>
        <v>0</v>
      </c>
    </row>
    <row r="93" spans="2:5" x14ac:dyDescent="0.25">
      <c r="B93" s="1" t="s">
        <v>129</v>
      </c>
      <c r="E93" s="40">
        <f>SUM(E88:E92)</f>
        <v>0</v>
      </c>
    </row>
    <row r="95" spans="2:5" ht="18.75" x14ac:dyDescent="0.3">
      <c r="B95" s="39" t="s">
        <v>130</v>
      </c>
      <c r="E95" s="42">
        <f>E93+E86+E76+E70+E43+E34+E24+E13</f>
        <v>0</v>
      </c>
    </row>
    <row r="98" spans="2:2" ht="49.5" customHeight="1" x14ac:dyDescent="0.25">
      <c r="B98" s="41" t="s">
        <v>131</v>
      </c>
    </row>
    <row r="99" spans="2:2" ht="45" x14ac:dyDescent="0.25">
      <c r="B99" s="41" t="s">
        <v>132</v>
      </c>
    </row>
  </sheetData>
  <mergeCells count="1">
    <mergeCell ref="C8:D12"/>
  </mergeCells>
  <dataValidations count="1">
    <dataValidation type="list" allowBlank="1" showInputMessage="1" showErrorMessage="1" sqref="D15:D23 D79:D85 D46:D69 D88:D92 D37:D42 D73:D75 D27:D33" xr:uid="{00000000-0002-0000-0000-000000000000}">
      <formula1>frequency</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88"/>
  <sheetViews>
    <sheetView workbookViewId="0">
      <selection activeCell="D4" sqref="D4"/>
    </sheetView>
  </sheetViews>
  <sheetFormatPr defaultRowHeight="15" x14ac:dyDescent="0.25"/>
  <cols>
    <col min="2" max="2" width="41.42578125" customWidth="1"/>
    <col min="3" max="3" width="11.7109375" customWidth="1"/>
    <col min="4" max="4" width="20" customWidth="1"/>
    <col min="5" max="5" width="15.85546875" customWidth="1"/>
  </cols>
  <sheetData>
    <row r="1" spans="2:6" ht="84.75" customHeight="1" x14ac:dyDescent="0.4">
      <c r="B1" s="29" t="s">
        <v>60</v>
      </c>
      <c r="D1" s="44" t="s">
        <v>138</v>
      </c>
    </row>
    <row r="2" spans="2:6" ht="14.45" x14ac:dyDescent="0.3">
      <c r="B2" s="2" t="s">
        <v>22</v>
      </c>
      <c r="C2" s="7">
        <v>0</v>
      </c>
      <c r="E2" s="17" t="s">
        <v>52</v>
      </c>
    </row>
    <row r="3" spans="2:6" ht="16.149999999999999" x14ac:dyDescent="0.45">
      <c r="B3" s="2" t="s">
        <v>23</v>
      </c>
      <c r="C3" s="11">
        <v>0</v>
      </c>
      <c r="E3" s="16" t="s">
        <v>53</v>
      </c>
    </row>
    <row r="4" spans="2:6" ht="14.45" x14ac:dyDescent="0.3">
      <c r="B4" s="2" t="s">
        <v>24</v>
      </c>
      <c r="C4" s="12">
        <f>C2+C3</f>
        <v>0</v>
      </c>
    </row>
    <row r="6" spans="2:6" ht="21" x14ac:dyDescent="0.4">
      <c r="B6" s="9" t="s">
        <v>56</v>
      </c>
    </row>
    <row r="7" spans="2:6" ht="30" customHeight="1" x14ac:dyDescent="0.3">
      <c r="B7" s="8" t="s">
        <v>51</v>
      </c>
      <c r="C7" s="23" t="s">
        <v>6</v>
      </c>
      <c r="D7" s="24" t="s">
        <v>47</v>
      </c>
      <c r="E7" s="23" t="s">
        <v>21</v>
      </c>
      <c r="F7" s="10" t="s">
        <v>44</v>
      </c>
    </row>
    <row r="8" spans="2:6" ht="14.45" x14ac:dyDescent="0.3">
      <c r="B8" t="s">
        <v>26</v>
      </c>
      <c r="C8" s="6"/>
      <c r="D8" s="19" t="s">
        <v>32</v>
      </c>
      <c r="E8" s="13">
        <f>IF(C8&gt;0,C8/VLOOKUP(D8,frequencytable,2,FALSE),0)</f>
        <v>0</v>
      </c>
    </row>
    <row r="9" spans="2:6" ht="14.45" x14ac:dyDescent="0.3">
      <c r="B9" t="s">
        <v>27</v>
      </c>
      <c r="C9" s="6"/>
      <c r="D9" s="19" t="s">
        <v>32</v>
      </c>
      <c r="E9" s="13">
        <f>IF(C9&gt;0,C9/VLOOKUP(D9,frequencytable,2,FALSE),0)</f>
        <v>0</v>
      </c>
    </row>
    <row r="10" spans="2:6" ht="14.45" x14ac:dyDescent="0.3">
      <c r="B10" t="s">
        <v>59</v>
      </c>
      <c r="C10" s="6"/>
      <c r="D10" s="19" t="s">
        <v>46</v>
      </c>
      <c r="E10" s="13">
        <f>IF(C10&gt;0,C10/VLOOKUP(D10,frequencytable,2,FALSE),0)</f>
        <v>0</v>
      </c>
    </row>
    <row r="11" spans="2:6" ht="14.45" x14ac:dyDescent="0.3">
      <c r="B11" t="s">
        <v>28</v>
      </c>
      <c r="C11" s="6"/>
      <c r="D11" s="19" t="s">
        <v>46</v>
      </c>
      <c r="E11" s="13">
        <f>IF(C11&gt;0,C11/VLOOKUP(D11,frequencytable,2,FALSE),0)</f>
        <v>0</v>
      </c>
    </row>
    <row r="12" spans="2:6" ht="16.149999999999999" x14ac:dyDescent="0.45">
      <c r="B12" t="s">
        <v>29</v>
      </c>
      <c r="C12" s="6"/>
      <c r="D12" s="20" t="s">
        <v>35</v>
      </c>
      <c r="E12" s="15">
        <f>IF(C12&gt;0,C12/VLOOKUP(D12,frequencytable,2,FALSE),0)</f>
        <v>0</v>
      </c>
    </row>
    <row r="13" spans="2:6" ht="14.45" x14ac:dyDescent="0.3">
      <c r="B13" t="s">
        <v>16</v>
      </c>
      <c r="C13" s="3"/>
      <c r="E13" s="14">
        <f>SUM(E8:E12)</f>
        <v>0</v>
      </c>
    </row>
    <row r="14" spans="2:6" ht="14.45" x14ac:dyDescent="0.3">
      <c r="C14" s="3"/>
      <c r="E14" s="3"/>
    </row>
    <row r="15" spans="2:6" ht="14.45" x14ac:dyDescent="0.3">
      <c r="B15" s="1" t="s">
        <v>0</v>
      </c>
      <c r="C15" s="3"/>
      <c r="E15" s="3"/>
    </row>
    <row r="16" spans="2:6" x14ac:dyDescent="0.25">
      <c r="B16" t="s">
        <v>1</v>
      </c>
      <c r="C16" s="7"/>
      <c r="D16" s="21" t="s">
        <v>32</v>
      </c>
      <c r="E16" s="13">
        <f>IF(C16&gt;0,C16/VLOOKUP(D16,frequencytable,2,FALSE),0)</f>
        <v>0</v>
      </c>
    </row>
    <row r="17" spans="2:6" ht="17.25" x14ac:dyDescent="0.4">
      <c r="B17" t="s">
        <v>30</v>
      </c>
      <c r="C17" s="7">
        <v>0</v>
      </c>
      <c r="D17" s="21" t="s">
        <v>32</v>
      </c>
      <c r="E17" s="15">
        <f>IF(C17&gt;0,C17/VLOOKUP(D17,frequencytable,2,FALSE),0)</f>
        <v>0</v>
      </c>
    </row>
    <row r="18" spans="2:6" x14ac:dyDescent="0.25">
      <c r="B18" t="s">
        <v>16</v>
      </c>
      <c r="C18" s="3"/>
      <c r="D18" s="5"/>
      <c r="E18" s="14">
        <f>SUM(E16:E17)</f>
        <v>0</v>
      </c>
      <c r="F18" s="28"/>
    </row>
    <row r="19" spans="2:6" x14ac:dyDescent="0.25">
      <c r="C19" s="3"/>
      <c r="D19" s="5"/>
      <c r="E19" s="3"/>
    </row>
    <row r="20" spans="2:6" x14ac:dyDescent="0.25">
      <c r="B20" s="1" t="s">
        <v>31</v>
      </c>
      <c r="C20" s="3"/>
      <c r="E20" s="3"/>
    </row>
    <row r="21" spans="2:6" x14ac:dyDescent="0.25">
      <c r="B21" t="s">
        <v>2</v>
      </c>
      <c r="C21" s="7"/>
      <c r="D21" s="22" t="s">
        <v>37</v>
      </c>
      <c r="E21" s="13">
        <f t="shared" ref="E21:E30" si="0">IF(C21&gt;0,C21/VLOOKUP(D21,frequencytable,2,FALSE),0)</f>
        <v>0</v>
      </c>
    </row>
    <row r="22" spans="2:6" x14ac:dyDescent="0.25">
      <c r="B22" t="s">
        <v>50</v>
      </c>
      <c r="C22" s="7"/>
      <c r="D22" s="22" t="s">
        <v>36</v>
      </c>
      <c r="E22" s="13">
        <f t="shared" si="0"/>
        <v>0</v>
      </c>
    </row>
    <row r="23" spans="2:6" x14ac:dyDescent="0.25">
      <c r="B23" t="s">
        <v>14</v>
      </c>
      <c r="C23" s="7"/>
      <c r="D23" s="22" t="s">
        <v>39</v>
      </c>
      <c r="E23" s="13">
        <f t="shared" si="0"/>
        <v>0</v>
      </c>
    </row>
    <row r="24" spans="2:6" x14ac:dyDescent="0.25">
      <c r="B24" t="s">
        <v>5</v>
      </c>
      <c r="C24" s="7"/>
      <c r="D24" s="22" t="s">
        <v>35</v>
      </c>
      <c r="E24" s="13">
        <f t="shared" si="0"/>
        <v>0</v>
      </c>
    </row>
    <row r="25" spans="2:6" x14ac:dyDescent="0.25">
      <c r="B25" t="s">
        <v>3</v>
      </c>
      <c r="C25" s="7"/>
      <c r="D25" s="22" t="s">
        <v>35</v>
      </c>
      <c r="E25" s="13">
        <f t="shared" si="0"/>
        <v>0</v>
      </c>
    </row>
    <row r="26" spans="2:6" x14ac:dyDescent="0.25">
      <c r="B26" t="s">
        <v>57</v>
      </c>
      <c r="C26" s="7"/>
      <c r="D26" s="22" t="s">
        <v>37</v>
      </c>
      <c r="E26" s="13">
        <f t="shared" si="0"/>
        <v>0</v>
      </c>
    </row>
    <row r="27" spans="2:6" x14ac:dyDescent="0.25">
      <c r="B27" t="s">
        <v>49</v>
      </c>
      <c r="C27" s="7"/>
      <c r="D27" s="22" t="s">
        <v>35</v>
      </c>
      <c r="E27" s="13">
        <f t="shared" si="0"/>
        <v>0</v>
      </c>
    </row>
    <row r="28" spans="2:6" x14ac:dyDescent="0.25">
      <c r="B28" t="s">
        <v>4</v>
      </c>
      <c r="C28" s="7"/>
      <c r="D28" s="22" t="s">
        <v>36</v>
      </c>
      <c r="E28" s="13">
        <f t="shared" si="0"/>
        <v>0</v>
      </c>
    </row>
    <row r="29" spans="2:6" x14ac:dyDescent="0.25">
      <c r="B29" t="s">
        <v>48</v>
      </c>
      <c r="C29" s="7"/>
      <c r="D29" s="22" t="s">
        <v>35</v>
      </c>
      <c r="E29" s="13">
        <f t="shared" si="0"/>
        <v>0</v>
      </c>
    </row>
    <row r="30" spans="2:6" ht="17.25" x14ac:dyDescent="0.4">
      <c r="B30" t="s">
        <v>15</v>
      </c>
      <c r="C30" s="7">
        <v>0</v>
      </c>
      <c r="D30" s="22" t="s">
        <v>35</v>
      </c>
      <c r="E30" s="15">
        <f t="shared" si="0"/>
        <v>0</v>
      </c>
    </row>
    <row r="31" spans="2:6" x14ac:dyDescent="0.25">
      <c r="B31" t="s">
        <v>16</v>
      </c>
      <c r="C31" s="3"/>
      <c r="E31" s="14">
        <f>SUM(E21:E30)</f>
        <v>0</v>
      </c>
      <c r="F31" s="25" t="e">
        <f>E31/FMV</f>
        <v>#DIV/0!</v>
      </c>
    </row>
    <row r="32" spans="2:6" x14ac:dyDescent="0.25">
      <c r="C32" s="3"/>
      <c r="E32" s="3"/>
    </row>
    <row r="33" spans="2:7" x14ac:dyDescent="0.25">
      <c r="B33" s="1" t="s">
        <v>45</v>
      </c>
      <c r="C33" s="3"/>
      <c r="E33" s="3"/>
    </row>
    <row r="34" spans="2:7" x14ac:dyDescent="0.25">
      <c r="B34" t="s">
        <v>7</v>
      </c>
      <c r="C34" s="7"/>
      <c r="D34" s="22" t="s">
        <v>43</v>
      </c>
      <c r="E34" s="13">
        <f t="shared" ref="E34:E42" si="1">IF(C34&gt;0,C34/VLOOKUP(D34,frequencytable,2,FALSE),0)</f>
        <v>0</v>
      </c>
    </row>
    <row r="35" spans="2:7" x14ac:dyDescent="0.25">
      <c r="B35" t="s">
        <v>8</v>
      </c>
      <c r="C35" s="7"/>
      <c r="D35" s="22" t="s">
        <v>41</v>
      </c>
      <c r="E35" s="13">
        <f t="shared" si="1"/>
        <v>0</v>
      </c>
    </row>
    <row r="36" spans="2:7" x14ac:dyDescent="0.25">
      <c r="B36" t="s">
        <v>9</v>
      </c>
      <c r="C36" s="7"/>
      <c r="D36" s="22" t="s">
        <v>41</v>
      </c>
      <c r="E36" s="13">
        <f t="shared" si="1"/>
        <v>0</v>
      </c>
    </row>
    <row r="37" spans="2:7" x14ac:dyDescent="0.25">
      <c r="B37" t="s">
        <v>55</v>
      </c>
      <c r="C37" s="7"/>
      <c r="D37" s="22" t="s">
        <v>41</v>
      </c>
      <c r="E37" s="13">
        <f t="shared" si="1"/>
        <v>0</v>
      </c>
    </row>
    <row r="38" spans="2:7" x14ac:dyDescent="0.25">
      <c r="B38" t="s">
        <v>10</v>
      </c>
      <c r="C38" s="7"/>
      <c r="D38" s="22" t="s">
        <v>41</v>
      </c>
      <c r="E38" s="13">
        <f t="shared" si="1"/>
        <v>0</v>
      </c>
    </row>
    <row r="39" spans="2:7" x14ac:dyDescent="0.25">
      <c r="B39" t="s">
        <v>11</v>
      </c>
      <c r="C39" s="7"/>
      <c r="D39" s="22" t="s">
        <v>41</v>
      </c>
      <c r="E39" s="13">
        <f t="shared" si="1"/>
        <v>0</v>
      </c>
    </row>
    <row r="40" spans="2:7" x14ac:dyDescent="0.25">
      <c r="B40" t="s">
        <v>12</v>
      </c>
      <c r="C40" s="7"/>
      <c r="D40" s="22" t="s">
        <v>41</v>
      </c>
      <c r="E40" s="13">
        <f t="shared" si="1"/>
        <v>0</v>
      </c>
    </row>
    <row r="41" spans="2:7" x14ac:dyDescent="0.25">
      <c r="B41" t="s">
        <v>13</v>
      </c>
      <c r="C41" s="7"/>
      <c r="D41" s="22" t="s">
        <v>41</v>
      </c>
      <c r="E41" s="13">
        <f t="shared" si="1"/>
        <v>0</v>
      </c>
    </row>
    <row r="42" spans="2:7" ht="17.25" x14ac:dyDescent="0.4">
      <c r="B42" t="s">
        <v>17</v>
      </c>
      <c r="C42" s="7"/>
      <c r="D42" s="22" t="s">
        <v>41</v>
      </c>
      <c r="E42" s="15">
        <f t="shared" si="1"/>
        <v>0</v>
      </c>
    </row>
    <row r="43" spans="2:7" x14ac:dyDescent="0.25">
      <c r="B43" t="s">
        <v>16</v>
      </c>
      <c r="C43" s="3"/>
      <c r="E43" s="14">
        <f>SUM(E34:E42)</f>
        <v>0</v>
      </c>
      <c r="F43" s="25" t="e">
        <f>E43/FMV</f>
        <v>#DIV/0!</v>
      </c>
    </row>
    <row r="44" spans="2:7" x14ac:dyDescent="0.25">
      <c r="C44" s="3"/>
      <c r="E44" s="14"/>
      <c r="F44" s="4"/>
    </row>
    <row r="45" spans="2:7" x14ac:dyDescent="0.25">
      <c r="B45" s="1" t="s">
        <v>54</v>
      </c>
      <c r="C45" s="3"/>
      <c r="E45" s="18">
        <f>E43+E31</f>
        <v>0</v>
      </c>
      <c r="F45" s="26" t="e">
        <f>F43+F31</f>
        <v>#DIV/0!</v>
      </c>
      <c r="G45" s="27"/>
    </row>
    <row r="46" spans="2:7" x14ac:dyDescent="0.25">
      <c r="C46" s="3"/>
      <c r="E46" s="3"/>
      <c r="F46" s="27" t="s">
        <v>58</v>
      </c>
    </row>
    <row r="47" spans="2:7" x14ac:dyDescent="0.25">
      <c r="B47" s="1" t="s">
        <v>18</v>
      </c>
      <c r="C47" s="3"/>
      <c r="E47" s="3"/>
    </row>
    <row r="48" spans="2:7" x14ac:dyDescent="0.25">
      <c r="B48" t="s">
        <v>19</v>
      </c>
      <c r="C48" s="7"/>
      <c r="D48" s="22" t="s">
        <v>42</v>
      </c>
      <c r="E48" s="13">
        <f t="shared" ref="E48:E51" si="2">IF(C48&gt;0,C48/VLOOKUP(D48,frequencytable,2,FALSE),0)</f>
        <v>0</v>
      </c>
    </row>
    <row r="49" spans="2:6" x14ac:dyDescent="0.25">
      <c r="B49" t="s">
        <v>20</v>
      </c>
      <c r="C49" s="7"/>
      <c r="D49" s="22" t="s">
        <v>43</v>
      </c>
      <c r="E49" s="13">
        <f t="shared" si="2"/>
        <v>0</v>
      </c>
    </row>
    <row r="50" spans="2:6" x14ac:dyDescent="0.25">
      <c r="B50" t="s">
        <v>25</v>
      </c>
      <c r="C50" s="7"/>
      <c r="D50" s="22" t="s">
        <v>43</v>
      </c>
      <c r="E50" s="13">
        <f t="shared" si="2"/>
        <v>0</v>
      </c>
    </row>
    <row r="51" spans="2:6" ht="17.25" x14ac:dyDescent="0.4">
      <c r="B51" t="s">
        <v>17</v>
      </c>
      <c r="C51" s="7">
        <v>0</v>
      </c>
      <c r="D51" s="22" t="s">
        <v>46</v>
      </c>
      <c r="E51" s="15">
        <f t="shared" si="2"/>
        <v>0</v>
      </c>
    </row>
    <row r="52" spans="2:6" x14ac:dyDescent="0.25">
      <c r="B52" t="s">
        <v>16</v>
      </c>
      <c r="C52" s="3"/>
      <c r="E52" s="14">
        <f>SUM(E48:E51)</f>
        <v>0</v>
      </c>
      <c r="F52" s="25" t="e">
        <f>E52/FMV</f>
        <v>#DIV/0!</v>
      </c>
    </row>
    <row r="53" spans="2:6" x14ac:dyDescent="0.25">
      <c r="C53" s="3"/>
      <c r="E53" s="3"/>
    </row>
    <row r="54" spans="2:6" x14ac:dyDescent="0.25">
      <c r="B54" s="1" t="s">
        <v>63</v>
      </c>
      <c r="C54" s="3"/>
      <c r="E54" s="18">
        <f>E52+E43+E31+E18</f>
        <v>0</v>
      </c>
      <c r="F54" s="26" t="e">
        <f>E54/FMV</f>
        <v>#DIV/0!</v>
      </c>
    </row>
    <row r="55" spans="2:6" x14ac:dyDescent="0.25">
      <c r="C55" s="3"/>
      <c r="E55" s="3"/>
    </row>
    <row r="56" spans="2:6" x14ac:dyDescent="0.25">
      <c r="C56" s="3"/>
      <c r="E56" s="4"/>
    </row>
    <row r="57" spans="2:6" x14ac:dyDescent="0.25">
      <c r="C57" s="3"/>
      <c r="E57" s="3"/>
    </row>
    <row r="58" spans="2:6" x14ac:dyDescent="0.25">
      <c r="C58" s="3"/>
      <c r="E58" s="3"/>
    </row>
    <row r="59" spans="2:6" x14ac:dyDescent="0.25">
      <c r="C59" s="3"/>
      <c r="E59" s="3"/>
    </row>
    <row r="60" spans="2:6" x14ac:dyDescent="0.25">
      <c r="C60" s="3"/>
      <c r="E60" s="3"/>
    </row>
    <row r="61" spans="2:6" x14ac:dyDescent="0.25">
      <c r="C61" s="3"/>
      <c r="E61" s="3"/>
    </row>
    <row r="62" spans="2:6" x14ac:dyDescent="0.25">
      <c r="C62" s="3"/>
      <c r="E62" s="3"/>
    </row>
    <row r="63" spans="2:6" x14ac:dyDescent="0.25">
      <c r="C63" s="3"/>
      <c r="E63" s="3"/>
    </row>
    <row r="64" spans="2:6" x14ac:dyDescent="0.25">
      <c r="C64" s="3"/>
      <c r="E64" s="3"/>
    </row>
    <row r="65" spans="3:5" x14ac:dyDescent="0.25">
      <c r="C65" s="3"/>
      <c r="E65" s="3"/>
    </row>
    <row r="66" spans="3:5" x14ac:dyDescent="0.25">
      <c r="C66" s="3"/>
      <c r="E66" s="3"/>
    </row>
    <row r="67" spans="3:5" x14ac:dyDescent="0.25">
      <c r="C67" s="3"/>
      <c r="E67" s="3"/>
    </row>
    <row r="68" spans="3:5" x14ac:dyDescent="0.25">
      <c r="C68" s="3"/>
      <c r="E68" s="3"/>
    </row>
    <row r="69" spans="3:5" x14ac:dyDescent="0.25">
      <c r="C69" s="3"/>
      <c r="E69" s="3"/>
    </row>
    <row r="70" spans="3:5" x14ac:dyDescent="0.25">
      <c r="C70" s="3"/>
      <c r="E70" s="3"/>
    </row>
    <row r="71" spans="3:5" x14ac:dyDescent="0.25">
      <c r="C71" s="3"/>
      <c r="E71" s="3"/>
    </row>
    <row r="72" spans="3:5" x14ac:dyDescent="0.25">
      <c r="C72" s="3"/>
      <c r="E72" s="3"/>
    </row>
    <row r="73" spans="3:5" x14ac:dyDescent="0.25">
      <c r="C73" s="3"/>
      <c r="E73" s="3"/>
    </row>
    <row r="74" spans="3:5" x14ac:dyDescent="0.25">
      <c r="C74" s="3"/>
      <c r="E74" s="3"/>
    </row>
    <row r="75" spans="3:5" x14ac:dyDescent="0.25">
      <c r="C75" s="3"/>
      <c r="E75" s="3"/>
    </row>
    <row r="76" spans="3:5" x14ac:dyDescent="0.25">
      <c r="C76" s="3"/>
      <c r="E76" s="3"/>
    </row>
    <row r="77" spans="3:5" x14ac:dyDescent="0.25">
      <c r="C77" s="3"/>
      <c r="E77" s="3"/>
    </row>
    <row r="78" spans="3:5" x14ac:dyDescent="0.25">
      <c r="C78" s="3"/>
      <c r="E78" s="3"/>
    </row>
    <row r="79" spans="3:5" x14ac:dyDescent="0.25">
      <c r="C79" s="3"/>
      <c r="E79" s="3"/>
    </row>
    <row r="80" spans="3:5" x14ac:dyDescent="0.25">
      <c r="C80" s="3"/>
      <c r="E80" s="3"/>
    </row>
    <row r="81" spans="3:5" x14ac:dyDescent="0.25">
      <c r="C81" s="3"/>
      <c r="E81" s="3"/>
    </row>
    <row r="82" spans="3:5" x14ac:dyDescent="0.25">
      <c r="C82" s="3"/>
      <c r="E82" s="3"/>
    </row>
    <row r="83" spans="3:5" x14ac:dyDescent="0.25">
      <c r="C83" s="3"/>
      <c r="E83" s="3"/>
    </row>
    <row r="84" spans="3:5" x14ac:dyDescent="0.25">
      <c r="C84" s="3"/>
      <c r="E84" s="3"/>
    </row>
    <row r="85" spans="3:5" x14ac:dyDescent="0.25">
      <c r="C85" s="3"/>
      <c r="E85" s="3"/>
    </row>
    <row r="86" spans="3:5" x14ac:dyDescent="0.25">
      <c r="C86" s="3"/>
      <c r="E86" s="3"/>
    </row>
    <row r="87" spans="3:5" x14ac:dyDescent="0.25">
      <c r="C87" s="3"/>
      <c r="E87" s="3"/>
    </row>
    <row r="88" spans="3:5" x14ac:dyDescent="0.25">
      <c r="C88" s="3"/>
      <c r="E88" s="3"/>
    </row>
    <row r="89" spans="3:5" x14ac:dyDescent="0.25">
      <c r="C89" s="3"/>
      <c r="E89" s="3"/>
    </row>
    <row r="90" spans="3:5" x14ac:dyDescent="0.25">
      <c r="C90" s="3"/>
      <c r="E90" s="3"/>
    </row>
    <row r="91" spans="3:5" x14ac:dyDescent="0.25">
      <c r="C91" s="3"/>
      <c r="E91" s="3"/>
    </row>
    <row r="92" spans="3:5" x14ac:dyDescent="0.25">
      <c r="C92" s="3"/>
      <c r="E92" s="3"/>
    </row>
    <row r="93" spans="3:5" x14ac:dyDescent="0.25">
      <c r="C93" s="3"/>
      <c r="E93" s="3"/>
    </row>
    <row r="94" spans="3:5" x14ac:dyDescent="0.25">
      <c r="C94" s="3"/>
      <c r="E94" s="3"/>
    </row>
    <row r="95" spans="3:5" x14ac:dyDescent="0.25">
      <c r="C95" s="3"/>
      <c r="E95" s="3"/>
    </row>
    <row r="96" spans="3:5" x14ac:dyDescent="0.25">
      <c r="C96" s="3"/>
      <c r="E96" s="3"/>
    </row>
    <row r="97" spans="3:5" x14ac:dyDescent="0.25">
      <c r="C97" s="3"/>
      <c r="E97" s="3"/>
    </row>
    <row r="98" spans="3:5" x14ac:dyDescent="0.25">
      <c r="C98" s="3"/>
      <c r="E98" s="3"/>
    </row>
    <row r="99" spans="3:5" x14ac:dyDescent="0.25">
      <c r="C99" s="3"/>
      <c r="E99" s="3"/>
    </row>
    <row r="100" spans="3:5" x14ac:dyDescent="0.25">
      <c r="C100" s="3"/>
      <c r="E100" s="3"/>
    </row>
    <row r="101" spans="3:5" x14ac:dyDescent="0.25">
      <c r="C101" s="3"/>
      <c r="E101" s="3"/>
    </row>
    <row r="102" spans="3:5" x14ac:dyDescent="0.25">
      <c r="C102" s="3"/>
      <c r="E102" s="3"/>
    </row>
    <row r="103" spans="3:5" x14ac:dyDescent="0.25">
      <c r="C103" s="3"/>
      <c r="E103" s="3"/>
    </row>
    <row r="104" spans="3:5" x14ac:dyDescent="0.25">
      <c r="C104" s="3"/>
      <c r="E104" s="3"/>
    </row>
    <row r="105" spans="3:5" x14ac:dyDescent="0.25">
      <c r="C105" s="3"/>
      <c r="E105" s="3"/>
    </row>
    <row r="106" spans="3:5" x14ac:dyDescent="0.25">
      <c r="C106" s="3"/>
      <c r="E106" s="3"/>
    </row>
    <row r="107" spans="3:5" x14ac:dyDescent="0.25">
      <c r="C107" s="3"/>
      <c r="E107" s="3"/>
    </row>
    <row r="108" spans="3:5" x14ac:dyDescent="0.25">
      <c r="C108" s="3"/>
      <c r="E108" s="3"/>
    </row>
    <row r="109" spans="3:5" x14ac:dyDescent="0.25">
      <c r="C109" s="3"/>
      <c r="E109" s="3"/>
    </row>
    <row r="110" spans="3:5" x14ac:dyDescent="0.25">
      <c r="C110" s="3"/>
      <c r="E110" s="3"/>
    </row>
    <row r="111" spans="3:5" x14ac:dyDescent="0.25">
      <c r="C111" s="3"/>
      <c r="E111" s="3"/>
    </row>
    <row r="112" spans="3:5" x14ac:dyDescent="0.25">
      <c r="C112" s="3"/>
      <c r="E112" s="3"/>
    </row>
    <row r="113" spans="3:5" x14ac:dyDescent="0.25">
      <c r="C113" s="3"/>
      <c r="E113" s="3"/>
    </row>
    <row r="114" spans="3:5" x14ac:dyDescent="0.25">
      <c r="C114" s="3"/>
      <c r="E114" s="3"/>
    </row>
    <row r="115" spans="3:5" x14ac:dyDescent="0.25">
      <c r="C115" s="3"/>
      <c r="E115" s="3"/>
    </row>
    <row r="116" spans="3:5" x14ac:dyDescent="0.25">
      <c r="C116" s="3"/>
      <c r="E116" s="3"/>
    </row>
    <row r="117" spans="3:5" x14ac:dyDescent="0.25">
      <c r="C117" s="3"/>
      <c r="E117" s="3"/>
    </row>
    <row r="118" spans="3:5" x14ac:dyDescent="0.25">
      <c r="C118" s="3"/>
      <c r="E118" s="3"/>
    </row>
    <row r="119" spans="3:5" x14ac:dyDescent="0.25">
      <c r="C119" s="3"/>
      <c r="E119" s="3"/>
    </row>
    <row r="120" spans="3:5" x14ac:dyDescent="0.25">
      <c r="C120" s="3"/>
      <c r="E120" s="3"/>
    </row>
    <row r="121" spans="3:5" x14ac:dyDescent="0.25">
      <c r="C121" s="3"/>
      <c r="E121" s="3"/>
    </row>
    <row r="122" spans="3:5" x14ac:dyDescent="0.25">
      <c r="C122" s="3"/>
      <c r="E122" s="3"/>
    </row>
    <row r="123" spans="3:5" x14ac:dyDescent="0.25">
      <c r="C123" s="3"/>
      <c r="E123" s="3"/>
    </row>
    <row r="124" spans="3:5" x14ac:dyDescent="0.25">
      <c r="C124" s="3"/>
      <c r="E124" s="3"/>
    </row>
    <row r="125" spans="3:5" x14ac:dyDescent="0.25">
      <c r="C125" s="3"/>
      <c r="E125" s="3"/>
    </row>
    <row r="126" spans="3:5" x14ac:dyDescent="0.25">
      <c r="C126" s="3"/>
      <c r="E126" s="3"/>
    </row>
    <row r="127" spans="3:5" x14ac:dyDescent="0.25">
      <c r="C127" s="3"/>
      <c r="E127" s="3"/>
    </row>
    <row r="128" spans="3:5" x14ac:dyDescent="0.25">
      <c r="C128" s="3"/>
      <c r="E128" s="3"/>
    </row>
    <row r="129" spans="3:5" x14ac:dyDescent="0.25">
      <c r="C129" s="3"/>
      <c r="E129" s="3"/>
    </row>
    <row r="130" spans="3:5" x14ac:dyDescent="0.25">
      <c r="C130" s="3"/>
      <c r="E130" s="3"/>
    </row>
    <row r="131" spans="3:5" x14ac:dyDescent="0.25">
      <c r="C131" s="3"/>
      <c r="E131" s="3"/>
    </row>
    <row r="132" spans="3:5" x14ac:dyDescent="0.25">
      <c r="C132" s="3"/>
      <c r="E132" s="3"/>
    </row>
    <row r="133" spans="3:5" x14ac:dyDescent="0.25">
      <c r="C133" s="3"/>
      <c r="E133" s="3"/>
    </row>
    <row r="134" spans="3:5" x14ac:dyDescent="0.25">
      <c r="C134" s="3"/>
      <c r="E134" s="3"/>
    </row>
    <row r="135" spans="3:5" x14ac:dyDescent="0.25">
      <c r="C135" s="3"/>
      <c r="E135" s="3"/>
    </row>
    <row r="136" spans="3:5" x14ac:dyDescent="0.25">
      <c r="C136" s="3"/>
      <c r="E136" s="3"/>
    </row>
    <row r="137" spans="3:5" x14ac:dyDescent="0.25">
      <c r="C137" s="3"/>
      <c r="E137" s="3"/>
    </row>
    <row r="138" spans="3:5" x14ac:dyDescent="0.25">
      <c r="C138" s="3"/>
      <c r="E138" s="3"/>
    </row>
    <row r="139" spans="3:5" x14ac:dyDescent="0.25">
      <c r="C139" s="3"/>
      <c r="E139" s="3"/>
    </row>
    <row r="140" spans="3:5" x14ac:dyDescent="0.25">
      <c r="C140" s="3"/>
      <c r="E140" s="3"/>
    </row>
    <row r="141" spans="3:5" x14ac:dyDescent="0.25">
      <c r="C141" s="3"/>
      <c r="E141" s="3"/>
    </row>
    <row r="142" spans="3:5" x14ac:dyDescent="0.25">
      <c r="C142" s="3"/>
      <c r="E142" s="3"/>
    </row>
    <row r="143" spans="3:5" x14ac:dyDescent="0.25">
      <c r="C143" s="3"/>
      <c r="E143" s="3"/>
    </row>
    <row r="144" spans="3:5" x14ac:dyDescent="0.25">
      <c r="C144" s="3"/>
      <c r="E144" s="3"/>
    </row>
    <row r="145" spans="3:5" x14ac:dyDescent="0.25">
      <c r="C145" s="3"/>
      <c r="E145" s="3"/>
    </row>
    <row r="146" spans="3:5" x14ac:dyDescent="0.25">
      <c r="C146" s="3"/>
      <c r="E146" s="3"/>
    </row>
    <row r="147" spans="3:5" x14ac:dyDescent="0.25">
      <c r="C147" s="3"/>
      <c r="E147" s="3"/>
    </row>
    <row r="148" spans="3:5" x14ac:dyDescent="0.25">
      <c r="C148" s="3"/>
      <c r="E148" s="3"/>
    </row>
    <row r="149" spans="3:5" x14ac:dyDescent="0.25">
      <c r="C149" s="3"/>
      <c r="E149" s="3"/>
    </row>
    <row r="150" spans="3:5" x14ac:dyDescent="0.25">
      <c r="C150" s="3"/>
      <c r="E150" s="3"/>
    </row>
    <row r="151" spans="3:5" x14ac:dyDescent="0.25">
      <c r="C151" s="3"/>
      <c r="E151" s="3"/>
    </row>
    <row r="152" spans="3:5" x14ac:dyDescent="0.25">
      <c r="C152" s="3"/>
      <c r="E152" s="3"/>
    </row>
    <row r="153" spans="3:5" x14ac:dyDescent="0.25">
      <c r="C153" s="3"/>
      <c r="E153" s="3"/>
    </row>
    <row r="154" spans="3:5" x14ac:dyDescent="0.25">
      <c r="C154" s="3"/>
      <c r="E154" s="3"/>
    </row>
    <row r="155" spans="3:5" x14ac:dyDescent="0.25">
      <c r="C155" s="3"/>
      <c r="E155" s="3"/>
    </row>
    <row r="156" spans="3:5" x14ac:dyDescent="0.25">
      <c r="C156" s="3"/>
      <c r="E156" s="3"/>
    </row>
    <row r="157" spans="3:5" x14ac:dyDescent="0.25">
      <c r="C157" s="3"/>
      <c r="E157" s="3"/>
    </row>
    <row r="158" spans="3:5" x14ac:dyDescent="0.25">
      <c r="C158" s="3"/>
      <c r="E158" s="3"/>
    </row>
    <row r="159" spans="3:5" x14ac:dyDescent="0.25">
      <c r="C159" s="3"/>
      <c r="E159" s="3"/>
    </row>
    <row r="160" spans="3:5" x14ac:dyDescent="0.25">
      <c r="C160" s="3"/>
      <c r="E160" s="3"/>
    </row>
    <row r="161" spans="3:5" x14ac:dyDescent="0.25">
      <c r="C161" s="3"/>
      <c r="E161" s="3"/>
    </row>
    <row r="162" spans="3:5" x14ac:dyDescent="0.25">
      <c r="C162" s="3"/>
      <c r="E162" s="3"/>
    </row>
    <row r="163" spans="3:5" x14ac:dyDescent="0.25">
      <c r="C163" s="3"/>
    </row>
    <row r="164" spans="3:5" x14ac:dyDescent="0.25">
      <c r="C164" s="3"/>
    </row>
    <row r="165" spans="3:5" x14ac:dyDescent="0.25">
      <c r="C165" s="3"/>
    </row>
    <row r="166" spans="3:5" x14ac:dyDescent="0.25">
      <c r="C166" s="3"/>
    </row>
    <row r="167" spans="3:5" x14ac:dyDescent="0.25">
      <c r="C167" s="3"/>
    </row>
    <row r="168" spans="3:5" x14ac:dyDescent="0.25">
      <c r="C168" s="3"/>
    </row>
    <row r="169" spans="3:5" x14ac:dyDescent="0.25">
      <c r="C169" s="3"/>
    </row>
    <row r="170" spans="3:5" x14ac:dyDescent="0.25">
      <c r="C170" s="3"/>
    </row>
    <row r="171" spans="3:5" x14ac:dyDescent="0.25">
      <c r="C171" s="3"/>
    </row>
    <row r="172" spans="3:5" x14ac:dyDescent="0.25">
      <c r="C172" s="3"/>
    </row>
    <row r="173" spans="3:5" x14ac:dyDescent="0.25">
      <c r="C173" s="3"/>
    </row>
    <row r="174" spans="3:5" x14ac:dyDescent="0.25">
      <c r="C174" s="3"/>
    </row>
    <row r="175" spans="3:5" x14ac:dyDescent="0.25">
      <c r="C175" s="3"/>
    </row>
    <row r="176" spans="3:5"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sheetData>
  <dataValidations count="1">
    <dataValidation type="list" allowBlank="1" showInputMessage="1" showErrorMessage="1" sqref="D8:D12 D16:D17 D21:D51" xr:uid="{00000000-0002-0000-0100-000000000000}">
      <formula1>frequency</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88"/>
  <sheetViews>
    <sheetView workbookViewId="0">
      <selection activeCell="C5" sqref="C5"/>
    </sheetView>
  </sheetViews>
  <sheetFormatPr defaultRowHeight="15" x14ac:dyDescent="0.25"/>
  <cols>
    <col min="2" max="2" width="41.42578125" customWidth="1"/>
    <col min="3" max="3" width="11.7109375" customWidth="1"/>
    <col min="4" max="4" width="20" customWidth="1"/>
    <col min="5" max="5" width="15.85546875" customWidth="1"/>
  </cols>
  <sheetData>
    <row r="1" spans="2:6" ht="84.75" customHeight="1" x14ac:dyDescent="0.4">
      <c r="B1" s="29" t="s">
        <v>60</v>
      </c>
      <c r="D1" s="44" t="s">
        <v>138</v>
      </c>
    </row>
    <row r="2" spans="2:6" ht="14.45" x14ac:dyDescent="0.3">
      <c r="B2" s="2" t="s">
        <v>22</v>
      </c>
      <c r="C2" s="7"/>
      <c r="E2" s="17" t="s">
        <v>52</v>
      </c>
    </row>
    <row r="3" spans="2:6" ht="16.149999999999999" x14ac:dyDescent="0.45">
      <c r="B3" s="2" t="s">
        <v>23</v>
      </c>
      <c r="C3" s="11"/>
      <c r="E3" s="16" t="s">
        <v>53</v>
      </c>
    </row>
    <row r="4" spans="2:6" ht="14.45" x14ac:dyDescent="0.3">
      <c r="B4" s="2" t="s">
        <v>24</v>
      </c>
      <c r="C4" s="12">
        <f>C2+C3</f>
        <v>0</v>
      </c>
    </row>
    <row r="6" spans="2:6" ht="21" x14ac:dyDescent="0.4">
      <c r="B6" s="9" t="s">
        <v>56</v>
      </c>
    </row>
    <row r="7" spans="2:6" ht="30" customHeight="1" x14ac:dyDescent="0.3">
      <c r="B7" s="8" t="s">
        <v>51</v>
      </c>
      <c r="C7" s="23" t="s">
        <v>6</v>
      </c>
      <c r="D7" s="24" t="s">
        <v>47</v>
      </c>
      <c r="E7" s="23" t="s">
        <v>21</v>
      </c>
      <c r="F7" s="10" t="s">
        <v>44</v>
      </c>
    </row>
    <row r="8" spans="2:6" ht="14.45" x14ac:dyDescent="0.3">
      <c r="B8" t="s">
        <v>26</v>
      </c>
      <c r="C8" s="6"/>
      <c r="D8" s="19" t="s">
        <v>35</v>
      </c>
      <c r="E8" s="13">
        <f>IF(C8&gt;0,C8/VLOOKUP(D8,frequencytable,2,FALSE),0)</f>
        <v>0</v>
      </c>
    </row>
    <row r="9" spans="2:6" ht="14.45" x14ac:dyDescent="0.3">
      <c r="B9" t="s">
        <v>27</v>
      </c>
      <c r="C9" s="6"/>
      <c r="D9" s="19" t="s">
        <v>32</v>
      </c>
      <c r="E9" s="13">
        <f>IF(C9&gt;0,C9/VLOOKUP(D9,frequencytable,2,FALSE),0)</f>
        <v>0</v>
      </c>
    </row>
    <row r="10" spans="2:6" ht="14.45" x14ac:dyDescent="0.3">
      <c r="B10" t="s">
        <v>59</v>
      </c>
      <c r="C10" s="6"/>
      <c r="D10" s="19" t="s">
        <v>46</v>
      </c>
      <c r="E10" s="13">
        <f>IF(C10&gt;0,C10/VLOOKUP(D10,frequencytable,2,FALSE),0)</f>
        <v>0</v>
      </c>
    </row>
    <row r="11" spans="2:6" ht="14.45" x14ac:dyDescent="0.3">
      <c r="B11" t="s">
        <v>28</v>
      </c>
      <c r="C11" s="6"/>
      <c r="D11" s="19" t="s">
        <v>46</v>
      </c>
      <c r="E11" s="13">
        <f>IF(C11&gt;0,C11/VLOOKUP(D11,frequencytable,2,FALSE),0)</f>
        <v>0</v>
      </c>
    </row>
    <row r="12" spans="2:6" ht="16.149999999999999" x14ac:dyDescent="0.45">
      <c r="B12" t="s">
        <v>29</v>
      </c>
      <c r="C12" s="6"/>
      <c r="D12" s="20" t="s">
        <v>35</v>
      </c>
      <c r="E12" s="15">
        <f>IF(C12&gt;0,C12/VLOOKUP(D12,frequencytable,2,FALSE),0)</f>
        <v>0</v>
      </c>
    </row>
    <row r="13" spans="2:6" ht="14.45" x14ac:dyDescent="0.3">
      <c r="B13" t="s">
        <v>16</v>
      </c>
      <c r="C13" s="3"/>
      <c r="E13" s="14">
        <f>SUM(E8:E12)</f>
        <v>0</v>
      </c>
    </row>
    <row r="14" spans="2:6" ht="14.45" x14ac:dyDescent="0.3">
      <c r="C14" s="3"/>
      <c r="E14" s="3"/>
    </row>
    <row r="15" spans="2:6" ht="14.45" x14ac:dyDescent="0.3">
      <c r="B15" s="1" t="s">
        <v>0</v>
      </c>
      <c r="C15" s="3"/>
      <c r="E15" s="3"/>
    </row>
    <row r="16" spans="2:6" x14ac:dyDescent="0.25">
      <c r="B16" t="s">
        <v>1</v>
      </c>
      <c r="C16" s="7"/>
      <c r="D16" s="21" t="s">
        <v>35</v>
      </c>
      <c r="E16" s="13">
        <f>IF(C16&gt;0,C16/VLOOKUP(D16,frequencytable,2,FALSE),0)</f>
        <v>0</v>
      </c>
    </row>
    <row r="17" spans="2:6" ht="17.25" x14ac:dyDescent="0.4">
      <c r="B17" t="s">
        <v>30</v>
      </c>
      <c r="C17" s="7">
        <v>0</v>
      </c>
      <c r="D17" s="21" t="s">
        <v>32</v>
      </c>
      <c r="E17" s="15">
        <f>IF(C17&gt;0,C17/VLOOKUP(D17,frequencytable,2,FALSE),0)</f>
        <v>0</v>
      </c>
    </row>
    <row r="18" spans="2:6" x14ac:dyDescent="0.25">
      <c r="B18" t="s">
        <v>16</v>
      </c>
      <c r="C18" s="3"/>
      <c r="D18" s="5"/>
      <c r="E18" s="14">
        <f>SUM(E16:E17)</f>
        <v>0</v>
      </c>
      <c r="F18" s="28"/>
    </row>
    <row r="19" spans="2:6" x14ac:dyDescent="0.25">
      <c r="C19" s="3"/>
      <c r="D19" s="5"/>
      <c r="E19" s="3"/>
    </row>
    <row r="20" spans="2:6" x14ac:dyDescent="0.25">
      <c r="B20" s="1" t="s">
        <v>31</v>
      </c>
      <c r="C20" s="3"/>
      <c r="E20" s="3"/>
    </row>
    <row r="21" spans="2:6" x14ac:dyDescent="0.25">
      <c r="B21" t="s">
        <v>2</v>
      </c>
      <c r="C21" s="7"/>
      <c r="D21" s="22" t="s">
        <v>37</v>
      </c>
      <c r="E21" s="13">
        <f t="shared" ref="E21:E30" si="0">IF(C21&gt;0,C21/VLOOKUP(D21,frequencytable,2,FALSE),0)</f>
        <v>0</v>
      </c>
    </row>
    <row r="22" spans="2:6" x14ac:dyDescent="0.25">
      <c r="B22" t="s">
        <v>50</v>
      </c>
      <c r="C22" s="7"/>
      <c r="D22" s="22" t="s">
        <v>36</v>
      </c>
      <c r="E22" s="13">
        <f t="shared" si="0"/>
        <v>0</v>
      </c>
    </row>
    <row r="23" spans="2:6" x14ac:dyDescent="0.25">
      <c r="B23" t="s">
        <v>14</v>
      </c>
      <c r="C23" s="7"/>
      <c r="D23" s="22" t="s">
        <v>39</v>
      </c>
      <c r="E23" s="13">
        <f t="shared" si="0"/>
        <v>0</v>
      </c>
    </row>
    <row r="24" spans="2:6" x14ac:dyDescent="0.25">
      <c r="B24" t="s">
        <v>5</v>
      </c>
      <c r="C24" s="7"/>
      <c r="D24" s="22" t="s">
        <v>35</v>
      </c>
      <c r="E24" s="13">
        <f t="shared" si="0"/>
        <v>0</v>
      </c>
    </row>
    <row r="25" spans="2:6" x14ac:dyDescent="0.25">
      <c r="B25" t="s">
        <v>3</v>
      </c>
      <c r="C25" s="7"/>
      <c r="D25" s="22" t="s">
        <v>35</v>
      </c>
      <c r="E25" s="13">
        <f t="shared" si="0"/>
        <v>0</v>
      </c>
    </row>
    <row r="26" spans="2:6" x14ac:dyDescent="0.25">
      <c r="B26" t="s">
        <v>57</v>
      </c>
      <c r="C26" s="7"/>
      <c r="D26" s="22" t="s">
        <v>37</v>
      </c>
      <c r="E26" s="13">
        <f t="shared" si="0"/>
        <v>0</v>
      </c>
    </row>
    <row r="27" spans="2:6" x14ac:dyDescent="0.25">
      <c r="B27" t="s">
        <v>49</v>
      </c>
      <c r="C27" s="7"/>
      <c r="D27" s="22" t="s">
        <v>35</v>
      </c>
      <c r="E27" s="13">
        <f t="shared" si="0"/>
        <v>0</v>
      </c>
    </row>
    <row r="28" spans="2:6" x14ac:dyDescent="0.25">
      <c r="B28" t="s">
        <v>4</v>
      </c>
      <c r="C28" s="7"/>
      <c r="D28" s="22" t="s">
        <v>36</v>
      </c>
      <c r="E28" s="13">
        <f t="shared" si="0"/>
        <v>0</v>
      </c>
    </row>
    <row r="29" spans="2:6" x14ac:dyDescent="0.25">
      <c r="B29" t="s">
        <v>48</v>
      </c>
      <c r="C29" s="7"/>
      <c r="D29" s="22" t="s">
        <v>35</v>
      </c>
      <c r="E29" s="13">
        <f t="shared" si="0"/>
        <v>0</v>
      </c>
    </row>
    <row r="30" spans="2:6" ht="17.25" x14ac:dyDescent="0.4">
      <c r="B30" t="s">
        <v>15</v>
      </c>
      <c r="C30" s="7">
        <v>0</v>
      </c>
      <c r="D30" s="22" t="s">
        <v>35</v>
      </c>
      <c r="E30" s="15">
        <f t="shared" si="0"/>
        <v>0</v>
      </c>
    </row>
    <row r="31" spans="2:6" x14ac:dyDescent="0.25">
      <c r="B31" t="s">
        <v>16</v>
      </c>
      <c r="C31" s="3"/>
      <c r="E31" s="14">
        <f>SUM(E21:E30)</f>
        <v>0</v>
      </c>
      <c r="F31" s="25" t="e">
        <f>E31/FMV</f>
        <v>#DIV/0!</v>
      </c>
    </row>
    <row r="32" spans="2:6" x14ac:dyDescent="0.25">
      <c r="C32" s="3"/>
      <c r="E32" s="3"/>
    </row>
    <row r="33" spans="2:7" x14ac:dyDescent="0.25">
      <c r="B33" s="1" t="s">
        <v>45</v>
      </c>
      <c r="C33" s="3"/>
      <c r="E33" s="3"/>
    </row>
    <row r="34" spans="2:7" x14ac:dyDescent="0.25">
      <c r="B34" t="s">
        <v>7</v>
      </c>
      <c r="C34" s="7"/>
      <c r="D34" s="22" t="s">
        <v>43</v>
      </c>
      <c r="E34" s="13">
        <f t="shared" ref="E34:E42" si="1">IF(C34&gt;0,C34/VLOOKUP(D34,frequencytable,2,FALSE),0)</f>
        <v>0</v>
      </c>
    </row>
    <row r="35" spans="2:7" x14ac:dyDescent="0.25">
      <c r="B35" t="s">
        <v>8</v>
      </c>
      <c r="C35" s="7"/>
      <c r="D35" s="22" t="s">
        <v>41</v>
      </c>
      <c r="E35" s="13">
        <f t="shared" si="1"/>
        <v>0</v>
      </c>
    </row>
    <row r="36" spans="2:7" x14ac:dyDescent="0.25">
      <c r="B36" t="s">
        <v>9</v>
      </c>
      <c r="C36" s="7"/>
      <c r="D36" s="22" t="s">
        <v>41</v>
      </c>
      <c r="E36" s="13">
        <f t="shared" si="1"/>
        <v>0</v>
      </c>
    </row>
    <row r="37" spans="2:7" x14ac:dyDescent="0.25">
      <c r="B37" t="s">
        <v>55</v>
      </c>
      <c r="C37" s="7"/>
      <c r="D37" s="22" t="s">
        <v>41</v>
      </c>
      <c r="E37" s="13">
        <f t="shared" si="1"/>
        <v>0</v>
      </c>
    </row>
    <row r="38" spans="2:7" x14ac:dyDescent="0.25">
      <c r="B38" t="s">
        <v>10</v>
      </c>
      <c r="C38" s="7"/>
      <c r="D38" s="22" t="s">
        <v>41</v>
      </c>
      <c r="E38" s="13">
        <f t="shared" si="1"/>
        <v>0</v>
      </c>
    </row>
    <row r="39" spans="2:7" x14ac:dyDescent="0.25">
      <c r="B39" t="s">
        <v>11</v>
      </c>
      <c r="C39" s="7"/>
      <c r="D39" s="22" t="s">
        <v>41</v>
      </c>
      <c r="E39" s="13">
        <f t="shared" si="1"/>
        <v>0</v>
      </c>
    </row>
    <row r="40" spans="2:7" x14ac:dyDescent="0.25">
      <c r="B40" t="s">
        <v>12</v>
      </c>
      <c r="C40" s="7"/>
      <c r="D40" s="22" t="s">
        <v>41</v>
      </c>
      <c r="E40" s="13">
        <f t="shared" si="1"/>
        <v>0</v>
      </c>
    </row>
    <row r="41" spans="2:7" x14ac:dyDescent="0.25">
      <c r="B41" t="s">
        <v>13</v>
      </c>
      <c r="C41" s="7"/>
      <c r="D41" s="22" t="s">
        <v>41</v>
      </c>
      <c r="E41" s="13">
        <f t="shared" si="1"/>
        <v>0</v>
      </c>
    </row>
    <row r="42" spans="2:7" ht="17.25" x14ac:dyDescent="0.4">
      <c r="B42" t="s">
        <v>17</v>
      </c>
      <c r="C42" s="7"/>
      <c r="D42" s="22" t="s">
        <v>41</v>
      </c>
      <c r="E42" s="15">
        <f t="shared" si="1"/>
        <v>0</v>
      </c>
    </row>
    <row r="43" spans="2:7" x14ac:dyDescent="0.25">
      <c r="B43" t="s">
        <v>16</v>
      </c>
      <c r="C43" s="3"/>
      <c r="E43" s="14">
        <f>SUM(E34:E42)</f>
        <v>0</v>
      </c>
      <c r="F43" s="25" t="e">
        <f>E43/FMV</f>
        <v>#DIV/0!</v>
      </c>
    </row>
    <row r="44" spans="2:7" x14ac:dyDescent="0.25">
      <c r="C44" s="3"/>
      <c r="E44" s="14"/>
      <c r="F44" s="4"/>
    </row>
    <row r="45" spans="2:7" x14ac:dyDescent="0.25">
      <c r="B45" s="1" t="s">
        <v>54</v>
      </c>
      <c r="C45" s="3"/>
      <c r="E45" s="18">
        <f>E43+E31</f>
        <v>0</v>
      </c>
      <c r="F45" s="26" t="e">
        <f>F43+F31</f>
        <v>#DIV/0!</v>
      </c>
      <c r="G45" s="27"/>
    </row>
    <row r="46" spans="2:7" x14ac:dyDescent="0.25">
      <c r="C46" s="3"/>
      <c r="E46" s="3"/>
      <c r="F46" s="27" t="s">
        <v>58</v>
      </c>
    </row>
    <row r="47" spans="2:7" x14ac:dyDescent="0.25">
      <c r="B47" s="1" t="s">
        <v>18</v>
      </c>
      <c r="C47" s="3"/>
      <c r="E47" s="3"/>
    </row>
    <row r="48" spans="2:7" x14ac:dyDescent="0.25">
      <c r="B48" t="s">
        <v>19</v>
      </c>
      <c r="C48" s="7"/>
      <c r="D48" s="22" t="s">
        <v>42</v>
      </c>
      <c r="E48" s="13">
        <f t="shared" ref="E48:E51" si="2">IF(C48&gt;0,C48/VLOOKUP(D48,frequencytable,2,FALSE),0)</f>
        <v>0</v>
      </c>
    </row>
    <row r="49" spans="2:6" x14ac:dyDescent="0.25">
      <c r="B49" t="s">
        <v>20</v>
      </c>
      <c r="C49" s="7"/>
      <c r="D49" s="22" t="s">
        <v>43</v>
      </c>
      <c r="E49" s="13">
        <f t="shared" si="2"/>
        <v>0</v>
      </c>
    </row>
    <row r="50" spans="2:6" x14ac:dyDescent="0.25">
      <c r="B50" t="s">
        <v>25</v>
      </c>
      <c r="C50" s="7"/>
      <c r="D50" s="22" t="s">
        <v>43</v>
      </c>
      <c r="E50" s="13">
        <f t="shared" si="2"/>
        <v>0</v>
      </c>
    </row>
    <row r="51" spans="2:6" ht="17.25" x14ac:dyDescent="0.4">
      <c r="B51" t="s">
        <v>17</v>
      </c>
      <c r="C51" s="7">
        <v>0</v>
      </c>
      <c r="D51" s="22" t="s">
        <v>46</v>
      </c>
      <c r="E51" s="15">
        <f t="shared" si="2"/>
        <v>0</v>
      </c>
    </row>
    <row r="52" spans="2:6" x14ac:dyDescent="0.25">
      <c r="B52" t="s">
        <v>16</v>
      </c>
      <c r="C52" s="3"/>
      <c r="E52" s="14">
        <f>SUM(E48:E51)</f>
        <v>0</v>
      </c>
      <c r="F52" s="25" t="e">
        <f>E52/FMV</f>
        <v>#DIV/0!</v>
      </c>
    </row>
    <row r="53" spans="2:6" x14ac:dyDescent="0.25">
      <c r="C53" s="3"/>
      <c r="E53" s="3"/>
    </row>
    <row r="54" spans="2:6" x14ac:dyDescent="0.25">
      <c r="B54" s="1" t="s">
        <v>63</v>
      </c>
      <c r="C54" s="3"/>
      <c r="E54" s="18">
        <f>E52+E43+E31+E18</f>
        <v>0</v>
      </c>
      <c r="F54" s="26" t="e">
        <f>E54/FMV</f>
        <v>#DIV/0!</v>
      </c>
    </row>
    <row r="55" spans="2:6" x14ac:dyDescent="0.25">
      <c r="C55" s="3"/>
      <c r="E55" s="3"/>
    </row>
    <row r="56" spans="2:6" x14ac:dyDescent="0.25">
      <c r="C56" s="3"/>
      <c r="E56" s="4"/>
    </row>
    <row r="57" spans="2:6" x14ac:dyDescent="0.25">
      <c r="C57" s="3"/>
      <c r="E57" s="3"/>
    </row>
    <row r="58" spans="2:6" x14ac:dyDescent="0.25">
      <c r="C58" s="3"/>
      <c r="E58" s="3"/>
    </row>
    <row r="59" spans="2:6" x14ac:dyDescent="0.25">
      <c r="C59" s="3"/>
      <c r="E59" s="3"/>
    </row>
    <row r="60" spans="2:6" x14ac:dyDescent="0.25">
      <c r="C60" s="3"/>
      <c r="E60" s="3"/>
    </row>
    <row r="61" spans="2:6" x14ac:dyDescent="0.25">
      <c r="C61" s="3"/>
      <c r="E61" s="3"/>
    </row>
    <row r="62" spans="2:6" x14ac:dyDescent="0.25">
      <c r="C62" s="3"/>
      <c r="E62" s="3"/>
    </row>
    <row r="63" spans="2:6" x14ac:dyDescent="0.25">
      <c r="C63" s="3"/>
      <c r="E63" s="3"/>
    </row>
    <row r="64" spans="2:6" x14ac:dyDescent="0.25">
      <c r="C64" s="3"/>
      <c r="E64" s="3"/>
    </row>
    <row r="65" spans="3:5" x14ac:dyDescent="0.25">
      <c r="C65" s="3"/>
      <c r="E65" s="3"/>
    </row>
    <row r="66" spans="3:5" x14ac:dyDescent="0.25">
      <c r="C66" s="3"/>
      <c r="E66" s="3"/>
    </row>
    <row r="67" spans="3:5" x14ac:dyDescent="0.25">
      <c r="C67" s="3"/>
      <c r="E67" s="3"/>
    </row>
    <row r="68" spans="3:5" x14ac:dyDescent="0.25">
      <c r="C68" s="3"/>
      <c r="E68" s="3"/>
    </row>
    <row r="69" spans="3:5" x14ac:dyDescent="0.25">
      <c r="C69" s="3"/>
      <c r="E69" s="3"/>
    </row>
    <row r="70" spans="3:5" x14ac:dyDescent="0.25">
      <c r="C70" s="3"/>
      <c r="E70" s="3"/>
    </row>
    <row r="71" spans="3:5" x14ac:dyDescent="0.25">
      <c r="C71" s="3"/>
      <c r="E71" s="3"/>
    </row>
    <row r="72" spans="3:5" x14ac:dyDescent="0.25">
      <c r="C72" s="3"/>
      <c r="E72" s="3"/>
    </row>
    <row r="73" spans="3:5" x14ac:dyDescent="0.25">
      <c r="C73" s="3"/>
      <c r="E73" s="3"/>
    </row>
    <row r="74" spans="3:5" x14ac:dyDescent="0.25">
      <c r="C74" s="3"/>
      <c r="E74" s="3"/>
    </row>
    <row r="75" spans="3:5" x14ac:dyDescent="0.25">
      <c r="C75" s="3"/>
      <c r="E75" s="3"/>
    </row>
    <row r="76" spans="3:5" x14ac:dyDescent="0.25">
      <c r="C76" s="3"/>
      <c r="E76" s="3"/>
    </row>
    <row r="77" spans="3:5" x14ac:dyDescent="0.25">
      <c r="C77" s="3"/>
      <c r="E77" s="3"/>
    </row>
    <row r="78" spans="3:5" x14ac:dyDescent="0.25">
      <c r="C78" s="3"/>
      <c r="E78" s="3"/>
    </row>
    <row r="79" spans="3:5" x14ac:dyDescent="0.25">
      <c r="C79" s="3"/>
      <c r="E79" s="3"/>
    </row>
    <row r="80" spans="3:5" x14ac:dyDescent="0.25">
      <c r="C80" s="3"/>
      <c r="E80" s="3"/>
    </row>
    <row r="81" spans="3:5" x14ac:dyDescent="0.25">
      <c r="C81" s="3"/>
      <c r="E81" s="3"/>
    </row>
    <row r="82" spans="3:5" x14ac:dyDescent="0.25">
      <c r="C82" s="3"/>
      <c r="E82" s="3"/>
    </row>
    <row r="83" spans="3:5" x14ac:dyDescent="0.25">
      <c r="C83" s="3"/>
      <c r="E83" s="3"/>
    </row>
    <row r="84" spans="3:5" x14ac:dyDescent="0.25">
      <c r="C84" s="3"/>
      <c r="E84" s="3"/>
    </row>
    <row r="85" spans="3:5" x14ac:dyDescent="0.25">
      <c r="C85" s="3"/>
      <c r="E85" s="3"/>
    </row>
    <row r="86" spans="3:5" x14ac:dyDescent="0.25">
      <c r="C86" s="3"/>
      <c r="E86" s="3"/>
    </row>
    <row r="87" spans="3:5" x14ac:dyDescent="0.25">
      <c r="C87" s="3"/>
      <c r="E87" s="3"/>
    </row>
    <row r="88" spans="3:5" x14ac:dyDescent="0.25">
      <c r="C88" s="3"/>
      <c r="E88" s="3"/>
    </row>
    <row r="89" spans="3:5" x14ac:dyDescent="0.25">
      <c r="C89" s="3"/>
      <c r="E89" s="3"/>
    </row>
    <row r="90" spans="3:5" x14ac:dyDescent="0.25">
      <c r="C90" s="3"/>
      <c r="E90" s="3"/>
    </row>
    <row r="91" spans="3:5" x14ac:dyDescent="0.25">
      <c r="C91" s="3"/>
      <c r="E91" s="3"/>
    </row>
    <row r="92" spans="3:5" x14ac:dyDescent="0.25">
      <c r="C92" s="3"/>
      <c r="E92" s="3"/>
    </row>
    <row r="93" spans="3:5" x14ac:dyDescent="0.25">
      <c r="C93" s="3"/>
      <c r="E93" s="3"/>
    </row>
    <row r="94" spans="3:5" x14ac:dyDescent="0.25">
      <c r="C94" s="3"/>
      <c r="E94" s="3"/>
    </row>
    <row r="95" spans="3:5" x14ac:dyDescent="0.25">
      <c r="C95" s="3"/>
      <c r="E95" s="3"/>
    </row>
    <row r="96" spans="3:5" x14ac:dyDescent="0.25">
      <c r="C96" s="3"/>
      <c r="E96" s="3"/>
    </row>
    <row r="97" spans="3:5" x14ac:dyDescent="0.25">
      <c r="C97" s="3"/>
      <c r="E97" s="3"/>
    </row>
    <row r="98" spans="3:5" x14ac:dyDescent="0.25">
      <c r="C98" s="3"/>
      <c r="E98" s="3"/>
    </row>
    <row r="99" spans="3:5" x14ac:dyDescent="0.25">
      <c r="C99" s="3"/>
      <c r="E99" s="3"/>
    </row>
    <row r="100" spans="3:5" x14ac:dyDescent="0.25">
      <c r="C100" s="3"/>
      <c r="E100" s="3"/>
    </row>
    <row r="101" spans="3:5" x14ac:dyDescent="0.25">
      <c r="C101" s="3"/>
      <c r="E101" s="3"/>
    </row>
    <row r="102" spans="3:5" x14ac:dyDescent="0.25">
      <c r="C102" s="3"/>
      <c r="E102" s="3"/>
    </row>
    <row r="103" spans="3:5" x14ac:dyDescent="0.25">
      <c r="C103" s="3"/>
      <c r="E103" s="3"/>
    </row>
    <row r="104" spans="3:5" x14ac:dyDescent="0.25">
      <c r="C104" s="3"/>
      <c r="E104" s="3"/>
    </row>
    <row r="105" spans="3:5" x14ac:dyDescent="0.25">
      <c r="C105" s="3"/>
      <c r="E105" s="3"/>
    </row>
    <row r="106" spans="3:5" x14ac:dyDescent="0.25">
      <c r="C106" s="3"/>
      <c r="E106" s="3"/>
    </row>
    <row r="107" spans="3:5" x14ac:dyDescent="0.25">
      <c r="C107" s="3"/>
      <c r="E107" s="3"/>
    </row>
    <row r="108" spans="3:5" x14ac:dyDescent="0.25">
      <c r="C108" s="3"/>
      <c r="E108" s="3"/>
    </row>
    <row r="109" spans="3:5" x14ac:dyDescent="0.25">
      <c r="C109" s="3"/>
      <c r="E109" s="3"/>
    </row>
    <row r="110" spans="3:5" x14ac:dyDescent="0.25">
      <c r="C110" s="3"/>
      <c r="E110" s="3"/>
    </row>
    <row r="111" spans="3:5" x14ac:dyDescent="0.25">
      <c r="C111" s="3"/>
      <c r="E111" s="3"/>
    </row>
    <row r="112" spans="3:5" x14ac:dyDescent="0.25">
      <c r="C112" s="3"/>
      <c r="E112" s="3"/>
    </row>
    <row r="113" spans="3:5" x14ac:dyDescent="0.25">
      <c r="C113" s="3"/>
      <c r="E113" s="3"/>
    </row>
    <row r="114" spans="3:5" x14ac:dyDescent="0.25">
      <c r="C114" s="3"/>
      <c r="E114" s="3"/>
    </row>
    <row r="115" spans="3:5" x14ac:dyDescent="0.25">
      <c r="C115" s="3"/>
      <c r="E115" s="3"/>
    </row>
    <row r="116" spans="3:5" x14ac:dyDescent="0.25">
      <c r="C116" s="3"/>
      <c r="E116" s="3"/>
    </row>
    <row r="117" spans="3:5" x14ac:dyDescent="0.25">
      <c r="C117" s="3"/>
      <c r="E117" s="3"/>
    </row>
    <row r="118" spans="3:5" x14ac:dyDescent="0.25">
      <c r="C118" s="3"/>
      <c r="E118" s="3"/>
    </row>
    <row r="119" spans="3:5" x14ac:dyDescent="0.25">
      <c r="C119" s="3"/>
      <c r="E119" s="3"/>
    </row>
    <row r="120" spans="3:5" x14ac:dyDescent="0.25">
      <c r="C120" s="3"/>
      <c r="E120" s="3"/>
    </row>
    <row r="121" spans="3:5" x14ac:dyDescent="0.25">
      <c r="C121" s="3"/>
      <c r="E121" s="3"/>
    </row>
    <row r="122" spans="3:5" x14ac:dyDescent="0.25">
      <c r="C122" s="3"/>
      <c r="E122" s="3"/>
    </row>
    <row r="123" spans="3:5" x14ac:dyDescent="0.25">
      <c r="C123" s="3"/>
      <c r="E123" s="3"/>
    </row>
    <row r="124" spans="3:5" x14ac:dyDescent="0.25">
      <c r="C124" s="3"/>
      <c r="E124" s="3"/>
    </row>
    <row r="125" spans="3:5" x14ac:dyDescent="0.25">
      <c r="C125" s="3"/>
      <c r="E125" s="3"/>
    </row>
    <row r="126" spans="3:5" x14ac:dyDescent="0.25">
      <c r="C126" s="3"/>
      <c r="E126" s="3"/>
    </row>
    <row r="127" spans="3:5" x14ac:dyDescent="0.25">
      <c r="C127" s="3"/>
      <c r="E127" s="3"/>
    </row>
    <row r="128" spans="3:5" x14ac:dyDescent="0.25">
      <c r="C128" s="3"/>
      <c r="E128" s="3"/>
    </row>
    <row r="129" spans="3:5" x14ac:dyDescent="0.25">
      <c r="C129" s="3"/>
      <c r="E129" s="3"/>
    </row>
    <row r="130" spans="3:5" x14ac:dyDescent="0.25">
      <c r="C130" s="3"/>
      <c r="E130" s="3"/>
    </row>
    <row r="131" spans="3:5" x14ac:dyDescent="0.25">
      <c r="C131" s="3"/>
      <c r="E131" s="3"/>
    </row>
    <row r="132" spans="3:5" x14ac:dyDescent="0.25">
      <c r="C132" s="3"/>
      <c r="E132" s="3"/>
    </row>
    <row r="133" spans="3:5" x14ac:dyDescent="0.25">
      <c r="C133" s="3"/>
      <c r="E133" s="3"/>
    </row>
    <row r="134" spans="3:5" x14ac:dyDescent="0.25">
      <c r="C134" s="3"/>
      <c r="E134" s="3"/>
    </row>
    <row r="135" spans="3:5" x14ac:dyDescent="0.25">
      <c r="C135" s="3"/>
      <c r="E135" s="3"/>
    </row>
    <row r="136" spans="3:5" x14ac:dyDescent="0.25">
      <c r="C136" s="3"/>
      <c r="E136" s="3"/>
    </row>
    <row r="137" spans="3:5" x14ac:dyDescent="0.25">
      <c r="C137" s="3"/>
      <c r="E137" s="3"/>
    </row>
    <row r="138" spans="3:5" x14ac:dyDescent="0.25">
      <c r="C138" s="3"/>
      <c r="E138" s="3"/>
    </row>
    <row r="139" spans="3:5" x14ac:dyDescent="0.25">
      <c r="C139" s="3"/>
      <c r="E139" s="3"/>
    </row>
    <row r="140" spans="3:5" x14ac:dyDescent="0.25">
      <c r="C140" s="3"/>
      <c r="E140" s="3"/>
    </row>
    <row r="141" spans="3:5" x14ac:dyDescent="0.25">
      <c r="C141" s="3"/>
      <c r="E141" s="3"/>
    </row>
    <row r="142" spans="3:5" x14ac:dyDescent="0.25">
      <c r="C142" s="3"/>
      <c r="E142" s="3"/>
    </row>
    <row r="143" spans="3:5" x14ac:dyDescent="0.25">
      <c r="C143" s="3"/>
      <c r="E143" s="3"/>
    </row>
    <row r="144" spans="3:5" x14ac:dyDescent="0.25">
      <c r="C144" s="3"/>
      <c r="E144" s="3"/>
    </row>
    <row r="145" spans="3:5" x14ac:dyDescent="0.25">
      <c r="C145" s="3"/>
      <c r="E145" s="3"/>
    </row>
    <row r="146" spans="3:5" x14ac:dyDescent="0.25">
      <c r="C146" s="3"/>
      <c r="E146" s="3"/>
    </row>
    <row r="147" spans="3:5" x14ac:dyDescent="0.25">
      <c r="C147" s="3"/>
      <c r="E147" s="3"/>
    </row>
    <row r="148" spans="3:5" x14ac:dyDescent="0.25">
      <c r="C148" s="3"/>
      <c r="E148" s="3"/>
    </row>
    <row r="149" spans="3:5" x14ac:dyDescent="0.25">
      <c r="C149" s="3"/>
      <c r="E149" s="3"/>
    </row>
    <row r="150" spans="3:5" x14ac:dyDescent="0.25">
      <c r="C150" s="3"/>
      <c r="E150" s="3"/>
    </row>
    <row r="151" spans="3:5" x14ac:dyDescent="0.25">
      <c r="C151" s="3"/>
      <c r="E151" s="3"/>
    </row>
    <row r="152" spans="3:5" x14ac:dyDescent="0.25">
      <c r="C152" s="3"/>
      <c r="E152" s="3"/>
    </row>
    <row r="153" spans="3:5" x14ac:dyDescent="0.25">
      <c r="C153" s="3"/>
      <c r="E153" s="3"/>
    </row>
    <row r="154" spans="3:5" x14ac:dyDescent="0.25">
      <c r="C154" s="3"/>
      <c r="E154" s="3"/>
    </row>
    <row r="155" spans="3:5" x14ac:dyDescent="0.25">
      <c r="C155" s="3"/>
      <c r="E155" s="3"/>
    </row>
    <row r="156" spans="3:5" x14ac:dyDescent="0.25">
      <c r="C156" s="3"/>
      <c r="E156" s="3"/>
    </row>
    <row r="157" spans="3:5" x14ac:dyDescent="0.25">
      <c r="C157" s="3"/>
      <c r="E157" s="3"/>
    </row>
    <row r="158" spans="3:5" x14ac:dyDescent="0.25">
      <c r="C158" s="3"/>
      <c r="E158" s="3"/>
    </row>
    <row r="159" spans="3:5" x14ac:dyDescent="0.25">
      <c r="C159" s="3"/>
      <c r="E159" s="3"/>
    </row>
    <row r="160" spans="3:5" x14ac:dyDescent="0.25">
      <c r="C160" s="3"/>
      <c r="E160" s="3"/>
    </row>
    <row r="161" spans="3:5" x14ac:dyDescent="0.25">
      <c r="C161" s="3"/>
      <c r="E161" s="3"/>
    </row>
    <row r="162" spans="3:5" x14ac:dyDescent="0.25">
      <c r="C162" s="3"/>
      <c r="E162" s="3"/>
    </row>
    <row r="163" spans="3:5" x14ac:dyDescent="0.25">
      <c r="C163" s="3"/>
    </row>
    <row r="164" spans="3:5" x14ac:dyDescent="0.25">
      <c r="C164" s="3"/>
    </row>
    <row r="165" spans="3:5" x14ac:dyDescent="0.25">
      <c r="C165" s="3"/>
    </row>
    <row r="166" spans="3:5" x14ac:dyDescent="0.25">
      <c r="C166" s="3"/>
    </row>
    <row r="167" spans="3:5" x14ac:dyDescent="0.25">
      <c r="C167" s="3"/>
    </row>
    <row r="168" spans="3:5" x14ac:dyDescent="0.25">
      <c r="C168" s="3"/>
    </row>
    <row r="169" spans="3:5" x14ac:dyDescent="0.25">
      <c r="C169" s="3"/>
    </row>
    <row r="170" spans="3:5" x14ac:dyDescent="0.25">
      <c r="C170" s="3"/>
    </row>
    <row r="171" spans="3:5" x14ac:dyDescent="0.25">
      <c r="C171" s="3"/>
    </row>
    <row r="172" spans="3:5" x14ac:dyDescent="0.25">
      <c r="C172" s="3"/>
    </row>
    <row r="173" spans="3:5" x14ac:dyDescent="0.25">
      <c r="C173" s="3"/>
    </row>
    <row r="174" spans="3:5" x14ac:dyDescent="0.25">
      <c r="C174" s="3"/>
    </row>
    <row r="175" spans="3:5" x14ac:dyDescent="0.25">
      <c r="C175" s="3"/>
    </row>
    <row r="176" spans="3:5" x14ac:dyDescent="0.25">
      <c r="C176" s="3"/>
    </row>
    <row r="177" spans="3:3" x14ac:dyDescent="0.25">
      <c r="C177" s="3"/>
    </row>
    <row r="178" spans="3:3" x14ac:dyDescent="0.25">
      <c r="C178" s="3"/>
    </row>
    <row r="179" spans="3:3" x14ac:dyDescent="0.25">
      <c r="C179" s="3"/>
    </row>
    <row r="180" spans="3:3" x14ac:dyDescent="0.25">
      <c r="C180" s="3"/>
    </row>
    <row r="181" spans="3:3" x14ac:dyDescent="0.25">
      <c r="C181" s="3"/>
    </row>
    <row r="182" spans="3:3" x14ac:dyDescent="0.25">
      <c r="C182" s="3"/>
    </row>
    <row r="183" spans="3:3" x14ac:dyDescent="0.25">
      <c r="C183" s="3"/>
    </row>
    <row r="184" spans="3:3" x14ac:dyDescent="0.25">
      <c r="C184" s="3"/>
    </row>
    <row r="185" spans="3:3" x14ac:dyDescent="0.25">
      <c r="C185" s="3"/>
    </row>
    <row r="186" spans="3:3" x14ac:dyDescent="0.25">
      <c r="C186" s="3"/>
    </row>
    <row r="187" spans="3:3" x14ac:dyDescent="0.25">
      <c r="C187" s="3"/>
    </row>
    <row r="188" spans="3:3" x14ac:dyDescent="0.25">
      <c r="C188" s="3"/>
    </row>
  </sheetData>
  <dataValidations count="1">
    <dataValidation type="list" allowBlank="1" showInputMessage="1" showErrorMessage="1" sqref="D8:D12 D16:D17 D21:D51" xr:uid="{00000000-0002-0000-0200-000000000000}">
      <formula1>frequency</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0:C22"/>
  <sheetViews>
    <sheetView topLeftCell="A4" workbookViewId="0">
      <selection activeCell="B10" sqref="B10:C22"/>
    </sheetView>
  </sheetViews>
  <sheetFormatPr defaultRowHeight="15" x14ac:dyDescent="0.25"/>
  <cols>
    <col min="2" max="2" width="17.42578125" customWidth="1"/>
  </cols>
  <sheetData>
    <row r="10" spans="2:3" ht="14.45" x14ac:dyDescent="0.3">
      <c r="B10" t="s">
        <v>46</v>
      </c>
      <c r="C10">
        <v>0</v>
      </c>
    </row>
    <row r="11" spans="2:3" ht="14.45" x14ac:dyDescent="0.3">
      <c r="B11" t="s">
        <v>32</v>
      </c>
      <c r="C11">
        <f>1/12</f>
        <v>8.3333333333333329E-2</v>
      </c>
    </row>
    <row r="12" spans="2:3" ht="14.45" x14ac:dyDescent="0.3">
      <c r="B12" t="s">
        <v>33</v>
      </c>
      <c r="C12">
        <f>1/4</f>
        <v>0.25</v>
      </c>
    </row>
    <row r="13" spans="2:3" ht="14.45" x14ac:dyDescent="0.3">
      <c r="B13" t="s">
        <v>34</v>
      </c>
      <c r="C13">
        <f>1/2</f>
        <v>0.5</v>
      </c>
    </row>
    <row r="14" spans="2:3" ht="14.45" x14ac:dyDescent="0.3">
      <c r="B14" t="s">
        <v>35</v>
      </c>
      <c r="C14">
        <f>1</f>
        <v>1</v>
      </c>
    </row>
    <row r="15" spans="2:3" ht="14.45" x14ac:dyDescent="0.3">
      <c r="B15" t="s">
        <v>36</v>
      </c>
      <c r="C15">
        <v>2</v>
      </c>
    </row>
    <row r="16" spans="2:3" ht="14.45" x14ac:dyDescent="0.3">
      <c r="B16" t="s">
        <v>37</v>
      </c>
      <c r="C16">
        <v>3</v>
      </c>
    </row>
    <row r="17" spans="2:3" ht="14.45" x14ac:dyDescent="0.3">
      <c r="B17" t="s">
        <v>38</v>
      </c>
      <c r="C17">
        <v>4</v>
      </c>
    </row>
    <row r="18" spans="2:3" ht="14.45" x14ac:dyDescent="0.3">
      <c r="B18" t="s">
        <v>39</v>
      </c>
      <c r="C18">
        <v>5</v>
      </c>
    </row>
    <row r="19" spans="2:3" ht="14.45" x14ac:dyDescent="0.3">
      <c r="B19" t="s">
        <v>40</v>
      </c>
      <c r="C19">
        <v>7</v>
      </c>
    </row>
    <row r="20" spans="2:3" x14ac:dyDescent="0.25">
      <c r="B20" t="s">
        <v>41</v>
      </c>
      <c r="C20">
        <v>10</v>
      </c>
    </row>
    <row r="21" spans="2:3" x14ac:dyDescent="0.25">
      <c r="B21" t="s">
        <v>42</v>
      </c>
      <c r="C21">
        <v>15</v>
      </c>
    </row>
    <row r="22" spans="2:3" x14ac:dyDescent="0.25">
      <c r="B22" t="s">
        <v>43</v>
      </c>
      <c r="C22">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Spending</vt:lpstr>
      <vt:lpstr> Housing (1)</vt:lpstr>
      <vt:lpstr>Housing (2)</vt:lpstr>
      <vt:lpstr>drop down</vt:lpstr>
      <vt:lpstr>Sheet3</vt:lpstr>
      <vt:lpstr>'Housing (2)'!FMV</vt:lpstr>
      <vt:lpstr>FMV</vt:lpstr>
      <vt:lpstr>frequency</vt:lpstr>
      <vt:lpstr>frequencytable</vt:lpstr>
    </vt:vector>
  </TitlesOfParts>
  <Company>External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Sherwood</dc:creator>
  <cp:lastModifiedBy>Allison Donaldson</cp:lastModifiedBy>
  <dcterms:created xsi:type="dcterms:W3CDTF">2018-09-13T22:12:47Z</dcterms:created>
  <dcterms:modified xsi:type="dcterms:W3CDTF">2022-03-22T16:09:13Z</dcterms:modified>
</cp:coreProperties>
</file>